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popina\Desktop\"/>
    </mc:Choice>
  </mc:AlternateContent>
  <xr:revisionPtr revIDLastSave="0" documentId="8_{6116E95B-FDC4-4A75-BFAE-47CBF1F052AA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Лист1" sheetId="1" r:id="rId1"/>
  </sheets>
  <definedNames>
    <definedName name="_xlnm._FilterDatabase" localSheetId="0" hidden="1">Лист1!$A$4:$R$5</definedName>
    <definedName name="Z_031B7EB9_F4BF_4801_B389_828693970513_.wvu.FilterData" localSheetId="0" hidden="1">Лист1!$A$4:$R$5</definedName>
    <definedName name="Z_035BC39B_B6C6_4752_9AB9_4FA8A539C3A3_.wvu.FilterData" localSheetId="0" hidden="1">Лист1!$A$4:$R$5</definedName>
    <definedName name="Z_03B66D32_B1C3_42C1_8563_1409BB2AED54_.wvu.FilterData" localSheetId="0" hidden="1">Лист1!$A$4:$R$5</definedName>
    <definedName name="Z_12ABA685_7A61_4B96_AE07_C60C8BB2DBEC_.wvu.FilterData" localSheetId="0" hidden="1">Лист1!$A$4:$R$5</definedName>
    <definedName name="Z_1F5374D2_69F5_4B58_BB01_C21C4C4539E0_.wvu.FilterData" localSheetId="0" hidden="1">Лист1!$A$4:$R$5</definedName>
    <definedName name="Z_23CD0387_DDD0_4813_92C3_C5AFC86E804D_.wvu.FilterData" localSheetId="0" hidden="1">Лист1!$A$4:$R$5</definedName>
    <definedName name="Z_3CAE0D19_20BF_455A_8CFC_D5B27208FB16_.wvu.FilterData" localSheetId="0" hidden="1">Лист1!$A$4:$R$5</definedName>
    <definedName name="Z_4883BB54_8BA7_4A18_BED2_A23C65EFE847_.wvu.FilterData" localSheetId="0" hidden="1">Лист1!$A$4:$R$5</definedName>
    <definedName name="Z_493C764D_E054_444E_A6DF_E9F78F4F99E4_.wvu.FilterData" localSheetId="0" hidden="1">Лист1!$A$4:$R$5</definedName>
    <definedName name="Z_4D8F7DEC_1204_428E_9EF6_D4EFD073B988_.wvu.FilterData" localSheetId="0" hidden="1">Лист1!$A$4:$R$5</definedName>
    <definedName name="Z_52A02A46_8D50_414F_A1DC_C74D94D9FD01_.wvu.FilterData" localSheetId="0" hidden="1">Лист1!$A$4:$R$5</definedName>
    <definedName name="Z_5B80C6DE_930C_4C20_8C62_9C92CBA49224_.wvu.FilterData" localSheetId="0" hidden="1">Лист1!$A$4:$R$5</definedName>
    <definedName name="Z_5C7EB94E_C1B1_41DC_A429_490E5C1BC5A0_.wvu.FilterData" localSheetId="0" hidden="1">Лист1!$A$4:$R$5</definedName>
    <definedName name="Z_68177E74_F07E_460D_9FA8_F6EE452CDEED_.wvu.FilterData" localSheetId="0" hidden="1">Лист1!$A$4:$R$5</definedName>
    <definedName name="Z_68B0362F_D22C_4988_A67B_CA36629377B5_.wvu.FilterData" localSheetId="0" hidden="1">Лист1!$A$4:$R$5</definedName>
    <definedName name="Z_68B0362F_D22C_4988_A67B_CA36629377B5_.wvu.Rows" localSheetId="0" hidden="1">Лист1!#REF!</definedName>
    <definedName name="Z_6B36B0DB_BFCF_4CF0_B5A4_C64A3DCFFED2_.wvu.FilterData" localSheetId="0" hidden="1">Лист1!$A$4:$R$5</definedName>
    <definedName name="Z_6D67E31D_4ACC_485F_BB31_0824977FFAF5_.wvu.FilterData" localSheetId="0" hidden="1">Лист1!$A$4:$R$5</definedName>
    <definedName name="Z_763CE716_6EFA_4D19_A173_AA0FC2652778_.wvu.FilterData" localSheetId="0" hidden="1">Лист1!$A$4:$R$5</definedName>
    <definedName name="Z_81156B24_267E_470C_9C75_019830F69E82_.wvu.FilterData" localSheetId="0" hidden="1">Лист1!$A$4:$R$5</definedName>
    <definedName name="Z_83946CB5_1CDF_4363_A302_8CF3E3AEE7C4_.wvu.FilterData" localSheetId="0" hidden="1">Лист1!$A$4:$R$5</definedName>
    <definedName name="Z_8E045EE5_5695_459E_8321_39D72F7FEF23_.wvu.FilterData" localSheetId="0" hidden="1">Лист1!$A$4:$R$5</definedName>
    <definedName name="Z_918A2CAC_062B_4460_B36E_57D6D4D7A6ED_.wvu.FilterData" localSheetId="0" hidden="1">Лист1!$A$4:$R$5</definedName>
    <definedName name="Z_93903C6D_73F9_484E_AD26_A4392A0D745B_.wvu.FilterData" localSheetId="0" hidden="1">Лист1!$A$4:$R$5</definedName>
    <definedName name="Z_9A403683_9730_43EA_A104_03F7009731B0_.wvu.FilterData" localSheetId="0" hidden="1">Лист1!$A$4:$R$5</definedName>
    <definedName name="Z_AA56D0DE_6F2F_4CFA_9BF8_E3C3CB3D024E_.wvu.FilterData" localSheetId="0" hidden="1">Лист1!$A$4:$R$5</definedName>
    <definedName name="Z_BA84AE6F_6B07_4817_994E_E0FEC6DA3A98_.wvu.FilterData" localSheetId="0" hidden="1">Лист1!$A$4:$R$5</definedName>
    <definedName name="Z_BCAA4754_2701_4744_ABC0_C970E4698BE3_.wvu.FilterData" localSheetId="0" hidden="1">Лист1!$A$4:$R$5</definedName>
    <definedName name="Z_BF196ACD_3B21_48FB_ADB3_53D7F6B9EB31_.wvu.FilterData" localSheetId="0" hidden="1">Лист1!$A$4:$R$5</definedName>
    <definedName name="Z_D6C29EAD_00C3_4DCB_BAF2_FD43E26FEA6F_.wvu.FilterData" localSheetId="0" hidden="1">Лист1!$A$4:$R$5</definedName>
    <definedName name="Z_DDAB919A_941A_4B45_8078_331EC1291876_.wvu.FilterData" localSheetId="0" hidden="1">Лист1!$A$4:$R$5</definedName>
  </definedNames>
  <calcPr calcId="181029"/>
  <customWorkbookViews>
    <customWorkbookView name="Щербакова Е.В. - Личное представление" guid="{8E045EE5-5695-459E-8321-39D72F7FEF23}" mergeInterval="0" personalView="1" maximized="1" windowWidth="1916" windowHeight="755" activeSheetId="5" showComments="commIndAndComment"/>
    <customWorkbookView name="martynovaeg - Личное представление" guid="{81156B24-267E-470C-9C75-019830F69E82}" mergeInterval="0" personalView="1" maximized="1" xWindow="1" yWindow="1" windowWidth="1280" windowHeight="790" activeSheetId="1"/>
    <customWorkbookView name="Пожидаева - Личное представление" guid="{4D8F7DEC-1204-428E-9EF6-D4EFD073B988}" mergeInterval="0" personalView="1" maximized="1" xWindow="1" yWindow="1" windowWidth="1020" windowHeight="538" activeSheetId="3"/>
    <customWorkbookView name="11303 - Личное представление" guid="{12ABA685-7A61-4B96-AE07-C60C8BB2DBEC}" mergeInterval="0" personalView="1" maximized="1" xWindow="1" yWindow="1" windowWidth="1276" windowHeight="759" activeSheetId="1"/>
    <customWorkbookView name="p12109 - Личное представление" guid="{AA56D0DE-6F2F-4CFA-9BF8-E3C3CB3D024E}" mergeInterval="0" personalView="1" maximized="1" xWindow="1" yWindow="1" windowWidth="1600" windowHeight="666" activeSheetId="1"/>
    <customWorkbookView name="kotelchukar - Личное представление" guid="{9A403683-9730-43EA-A104-03F7009731B0}" mergeInterval="0" personalView="1" maximized="1" xWindow="1" yWindow="1" windowWidth="1440" windowHeight="666" activeSheetId="3"/>
    <customWorkbookView name="Чернова Л.Д. - Личное представление" guid="{3CAE0D19-20BF-455A-8CFC-D5B27208FB16}" mergeInterval="0" personalView="1" maximized="1" windowWidth="1916" windowHeight="815" activeSheetId="1"/>
    <customWorkbookView name="Хоркина - Личное представление" guid="{6B36B0DB-BFCF-4CF0-B5A4-C64A3DCFFED2}" mergeInterval="0" personalView="1" maximized="1" xWindow="1" yWindow="1" windowWidth="1276" windowHeight="804" activeSheetId="1"/>
    <customWorkbookView name="pozdnyakovauv - Личное представление" guid="{4883BB54-8BA7-4A18-BED2-A23C65EFE847}" mergeInterval="0" personalView="1" maximized="1" xWindow="1" yWindow="1" windowWidth="1148" windowHeight="644" activeSheetId="1"/>
    <customWorkbookView name="roganinsv - Личное представление" guid="{BA84AE6F-6B07-4817-994E-E0FEC6DA3A98}" mergeInterval="0" personalView="1" maximized="1" xWindow="1" yWindow="1" windowWidth="1020" windowHeight="538" activeSheetId="1"/>
    <customWorkbookView name="Прончатова С.Г. - Личное представление" guid="{BCAA4754-2701-4744-ABC0-C970E4698BE3}" mergeInterval="0" personalView="1" maximized="1" windowWidth="1276" windowHeight="887" activeSheetId="1"/>
    <customWorkbookView name="egorovaua - Личное представление" guid="{6D67E31D-4ACC-485F-BB31-0824977FFAF5}" mergeInterval="0" personalView="1" maximized="1" xWindow="1" yWindow="1" windowWidth="1916" windowHeight="800" activeSheetId="1"/>
    <customWorkbookView name="zhitnikovaaa - Личное представление" guid="{68B0362F-D22C-4988-A67B-CA36629377B5}" mergeInterval="0" personalView="1" maximized="1" xWindow="1" yWindow="1" windowWidth="1916" windowHeight="846" activeSheetId="1"/>
    <customWorkbookView name="ceh16780 - Личное представление" guid="{763CE716-6EFA-4D19-A173-AA0FC2652778}" mergeInterval="0" personalView="1" maximized="1" xWindow="1" yWindow="1" windowWidth="1280" windowHeight="881" activeSheetId="1"/>
    <customWorkbookView name="Баринова - Личное представление" guid="{1F5374D2-69F5-4B58-BB01-C21C4C4539E0}" mergeInterval="0" personalView="1" maximized="1" xWindow="1" yWindow="1" windowWidth="847" windowHeight="460" activeSheetId="1" showComments="commIndAndComment"/>
    <customWorkbookView name="Бобкова - Личное представление" guid="{23CD0387-DDD0-4813-92C3-C5AFC86E804D}" mergeInterval="0" personalView="1" maximized="1" xWindow="1" yWindow="1" windowWidth="1280" windowHeight="744" activeSheetId="1"/>
    <customWorkbookView name="Марасанова Ольга Николаевна - Личное представление" guid="{93903C6D-73F9-484E-AD26-A4392A0D745B}" mergeInterval="0" personalView="1" maximized="1" xWindow="-4" yWindow="-4" windowWidth="1288" windowHeight="992" activeSheetId="1"/>
    <customWorkbookView name="Мещерякова Т.С. - Личное представление" guid="{DDAB919A-941A-4B45-8078-331EC1291876}" mergeInterval="0" personalView="1" maximized="1" windowWidth="1436" windowHeight="635" activeSheetId="1"/>
    <customWorkbookView name="etihonova - Личное представление" guid="{031B7EB9-F4BF-4801-B389-828693970513}" mergeInterval="0" personalView="1" maximized="1" xWindow="1" yWindow="1" windowWidth="1436" windowHeight="680" activeSheetId="1"/>
    <customWorkbookView name="bidnayaai - Личное представление" guid="{035BC39B-B6C6-4752-9AB9-4FA8A539C3A3}" mergeInterval="0" personalView="1" maximized="1" xWindow="1" yWindow="1" windowWidth="1020" windowHeight="548" activeSheetId="1" showComments="commIndAndComment"/>
    <customWorkbookView name="kelbinama - Личное представление" guid="{68177E74-F07E-460D-9FA8-F6EE452CDEED}" mergeInterval="0" personalView="1" maximized="1" xWindow="1" yWindow="1" windowWidth="1280" windowHeight="790" activeSheetId="1"/>
    <customWorkbookView name="nikolaenkomv - Личное представление" guid="{5B80C6DE-930C-4C20-8C62-9C92CBA49224}" mergeInterval="0" personalView="1" maximized="1" xWindow="1" yWindow="1" windowWidth="1596" windowHeight="680" activeSheetId="1"/>
    <customWorkbookView name="Клокова Г.В. - Личное представление" guid="{52A02A46-8D50-414F-A1DC-C74D94D9FD01}" mergeInterval="0" personalView="1" maximized="1" windowWidth="1916" windowHeight="807" activeSheetId="1"/>
    <customWorkbookView name="14617 - Личное представление" guid="{83946CB5-1CDF-4363-A302-8CF3E3AEE7C4}" mergeInterval="0" personalView="1" maximized="1" xWindow="1" yWindow="1" windowWidth="1596" windowHeight="666" activeSheetId="1"/>
    <customWorkbookView name="Рюмшина - Личное представление" guid="{493C764D-E054-444E-A6DF-E9F78F4F99E4}" mergeInterval="0" personalView="1" maximized="1" xWindow="1" yWindow="1" windowWidth="1020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1" i="1" l="1"/>
  <c r="D10" i="1"/>
  <c r="D31" i="1"/>
  <c r="D12" i="1"/>
  <c r="D6" i="1"/>
  <c r="D46" i="1" l="1"/>
  <c r="D47" i="1"/>
  <c r="H9" i="1"/>
  <c r="D9" i="1"/>
  <c r="D8" i="1"/>
  <c r="H8" i="1"/>
  <c r="D58" i="1"/>
  <c r="D57" i="1"/>
  <c r="D52" i="1"/>
  <c r="D51" i="1"/>
  <c r="D50" i="1"/>
  <c r="D48" i="1"/>
  <c r="D45" i="1"/>
  <c r="D44" i="1"/>
  <c r="D42" i="1"/>
  <c r="D41" i="1"/>
  <c r="D40" i="1"/>
  <c r="D39" i="1"/>
  <c r="D38" i="1"/>
  <c r="D37" i="1"/>
  <c r="D33" i="1"/>
  <c r="D32" i="1"/>
  <c r="D29" i="1"/>
  <c r="D22" i="1"/>
  <c r="D21" i="1"/>
  <c r="D20" i="1"/>
  <c r="H45" i="1"/>
  <c r="H39" i="1"/>
  <c r="H46" i="1" l="1"/>
  <c r="D74" i="1" l="1"/>
  <c r="D93" i="1"/>
  <c r="H84" i="1" l="1"/>
  <c r="H34" i="1"/>
  <c r="D15" i="1" l="1"/>
  <c r="H12" i="1"/>
  <c r="D92" i="1" l="1"/>
  <c r="D91" i="1"/>
  <c r="D90" i="1"/>
  <c r="D89" i="1"/>
  <c r="D88" i="1"/>
  <c r="D87" i="1"/>
  <c r="D86" i="1"/>
  <c r="D85" i="1"/>
  <c r="H83" i="1"/>
  <c r="D83" i="1"/>
  <c r="H82" i="1"/>
  <c r="D82" i="1"/>
  <c r="H81" i="1"/>
  <c r="D81" i="1"/>
  <c r="H80" i="1"/>
  <c r="D80" i="1"/>
  <c r="H79" i="1"/>
  <c r="H78" i="1"/>
  <c r="D78" i="1"/>
  <c r="H77" i="1"/>
  <c r="D77" i="1"/>
  <c r="H76" i="1"/>
  <c r="H75" i="1"/>
  <c r="H74" i="1"/>
  <c r="H73" i="1"/>
  <c r="H72" i="1"/>
  <c r="D72" i="1"/>
  <c r="H71" i="1"/>
  <c r="D71" i="1"/>
  <c r="H70" i="1"/>
  <c r="D70" i="1"/>
  <c r="H69" i="1"/>
  <c r="D69" i="1"/>
  <c r="H68" i="1"/>
  <c r="D68" i="1"/>
  <c r="H67" i="1"/>
  <c r="D67" i="1"/>
  <c r="H66" i="1"/>
  <c r="D66" i="1"/>
  <c r="H65" i="1"/>
  <c r="D65" i="1"/>
  <c r="H64" i="1"/>
  <c r="D64" i="1"/>
  <c r="H63" i="1"/>
  <c r="D63" i="1"/>
  <c r="D62" i="1"/>
  <c r="D61" i="1"/>
  <c r="D60" i="1"/>
  <c r="H59" i="1"/>
  <c r="H58" i="1"/>
  <c r="H57" i="1"/>
  <c r="H56" i="1"/>
  <c r="D56" i="1"/>
  <c r="H52" i="1"/>
  <c r="H51" i="1"/>
  <c r="H50" i="1"/>
  <c r="H49" i="1"/>
  <c r="H48" i="1"/>
  <c r="H47" i="1"/>
  <c r="H44" i="1"/>
  <c r="H43" i="1"/>
  <c r="H42" i="1"/>
  <c r="H41" i="1"/>
  <c r="H40" i="1"/>
  <c r="H38" i="1"/>
  <c r="H33" i="1"/>
  <c r="H32" i="1"/>
  <c r="H31" i="1"/>
  <c r="H30" i="1"/>
  <c r="D30" i="1"/>
  <c r="H29" i="1"/>
  <c r="H28" i="1"/>
  <c r="H27" i="1"/>
  <c r="H26" i="1"/>
  <c r="H25" i="1"/>
  <c r="D25" i="1"/>
  <c r="H24" i="1"/>
  <c r="H23" i="1"/>
  <c r="H22" i="1"/>
  <c r="H21" i="1"/>
  <c r="H20" i="1"/>
  <c r="H19" i="1"/>
  <c r="D19" i="1"/>
  <c r="H18" i="1"/>
  <c r="D18" i="1"/>
  <c r="H17" i="1"/>
  <c r="D17" i="1"/>
  <c r="H16" i="1"/>
  <c r="D16" i="1"/>
  <c r="H15" i="1"/>
  <c r="H14" i="1"/>
  <c r="D14" i="1"/>
  <c r="H13" i="1"/>
  <c r="D13" i="1"/>
  <c r="H11" i="1"/>
  <c r="H10" i="1"/>
  <c r="H7" i="1"/>
  <c r="H6" i="1"/>
</calcChain>
</file>

<file path=xl/sharedStrings.xml><?xml version="1.0" encoding="utf-8"?>
<sst xmlns="http://schemas.openxmlformats.org/spreadsheetml/2006/main" count="593" uniqueCount="400">
  <si>
    <t>№</t>
  </si>
  <si>
    <t>Наименование сырья</t>
  </si>
  <si>
    <t>Ед. изм.</t>
  </si>
  <si>
    <t>Ориентировочная дата проведения тендера</t>
  </si>
  <si>
    <t>Дополнительные условия (транспортировки, упаковки и т.д.)</t>
  </si>
  <si>
    <t xml:space="preserve">Изготовители прошедшие производственное опробование </t>
  </si>
  <si>
    <t>ОАО "КРТ"</t>
  </si>
  <si>
    <t>ОАО "СЗРТ"</t>
  </si>
  <si>
    <t>для ОАО КРТ</t>
  </si>
  <si>
    <t>для ОАО СЗРТ</t>
  </si>
  <si>
    <t xml:space="preserve">на ОАО "СЗРТ" </t>
  </si>
  <si>
    <t>кг</t>
  </si>
  <si>
    <t>Продукт должен соответствовать НД на отечественный продукт – диафен ФП ТУ 2492-057-05761637-2005</t>
  </si>
  <si>
    <t>Продукт должен соответствовать ТУ 6-14-851-86 на отечественный продукт – тиазол-2МБС (альтакс)</t>
  </si>
  <si>
    <t>Продукт должен соответствовать ТУ 6-14/851-86 на отечественный продукт – тиазол-2МБС (альтакс)</t>
  </si>
  <si>
    <t>Должен соответствовать требованиям ГОСТ 739-74</t>
  </si>
  <si>
    <t>Продукт должен соответствовать ТУ 2491-055.05761637-2005 на отечественный продукт – сульфенамид Ц</t>
  </si>
  <si>
    <t>только порошок</t>
  </si>
  <si>
    <t>Белила цинковые марки БЦ-1</t>
  </si>
  <si>
    <t xml:space="preserve"> ГОСТ 202-84</t>
  </si>
  <si>
    <t>Белила цинковые марки БЦОМ</t>
  </si>
  <si>
    <t>Этилацетат ГОСТ 8981-78 марка А</t>
  </si>
  <si>
    <t>ГОСТ 8981-78</t>
  </si>
  <si>
    <t>Поставка в бочках</t>
  </si>
  <si>
    <t>Тиурам Д (Димацид ТМТД)</t>
  </si>
  <si>
    <t>Продукт должен соответствовать ГОСТ 740-76 на отечественный продукт – тиурам Д.</t>
  </si>
  <si>
    <t>Жидкость ПМС-200</t>
  </si>
  <si>
    <t>ГОСТ 13032-77</t>
  </si>
  <si>
    <t>Продукция должна быть расфасована в опломбированные 200-литровые бочки с маркировкой на каждом тарном месте с указанием номера партии, даты изготовления и веса нетто</t>
  </si>
  <si>
    <t>Ткань Доместик Ш.89</t>
  </si>
  <si>
    <t>п.м</t>
  </si>
  <si>
    <t>Ткань Р-2-К Ш.146</t>
  </si>
  <si>
    <t>Ткань ТРК-2 Ш.146 
(или аналоги: ТРЛ-1 и ТРК-3)</t>
  </si>
  <si>
    <t>кв. м</t>
  </si>
  <si>
    <t>кг.</t>
  </si>
  <si>
    <t>Дибутилсебацинат (ДБС)</t>
  </si>
  <si>
    <t>ГОСТ 8728-88</t>
  </si>
  <si>
    <t>ДБС должен быть расфасован в опломбированные 200-литровые бочки с нанесением маркировки на каждое тарное место с указанием даты изготовления, номера партии и веса нетто</t>
  </si>
  <si>
    <t>Дибутилфталат (ДБФ) (бензовоз)</t>
  </si>
  <si>
    <t>Диоктилфталат (ДОФ)</t>
  </si>
  <si>
    <t>Проволока стальная необработанная светлая диаметром 1,8 мм группа 1</t>
  </si>
  <si>
    <t>Проволока стальная необработанная светлая диаметром 2,0 мм группа 1</t>
  </si>
  <si>
    <t>ГОСТ 3282-74. Должна поставляться в мотках массой 1000кг, габаритные размеры мотка: наружный диаметр 82-83 см, внутренний диаметр 41-42 см. Не допускается коррозия, следы ржавчины на проволоке.</t>
  </si>
  <si>
    <t>Проволока стальная необработанная светлая диаметром 2,3 мм группа 1</t>
  </si>
  <si>
    <t>Проволока стальная необработанная светлая диаметром 2,5 мм группа 1</t>
  </si>
  <si>
    <t>Проволока стальная необработанная светлая диаметром 2,8 мм группа 1</t>
  </si>
  <si>
    <t>Проволока стальная необработанная светлая диаметром 3,0 мм группа 1</t>
  </si>
  <si>
    <t>Проволока стальная необработанная светлая диаметром 4,0 мм группа 1</t>
  </si>
  <si>
    <t>Проволока стальная необработанная светлая диаметром 5,0 мм группа 1</t>
  </si>
  <si>
    <t xml:space="preserve">Проволока ст.обр. оцинков. 2,0 мм </t>
  </si>
  <si>
    <t>ГОСТ 3282-74.</t>
  </si>
  <si>
    <t xml:space="preserve">Проволока ст.обр. оцинков. 2,5мм </t>
  </si>
  <si>
    <t xml:space="preserve">Проволока ст.обр. оцинков. 3,0 мм </t>
  </si>
  <si>
    <t>кв.м</t>
  </si>
  <si>
    <t>Битум нефтяной строительный БН-90/10 (брикет)</t>
  </si>
  <si>
    <t>Продукт должен соответствовать СТО 05747181-007-2007</t>
  </si>
  <si>
    <t>Битум БН-90/10 должен быть, брикетированный в брикетах по 25кг, переложенный п/э пленкой на поддонах</t>
  </si>
  <si>
    <t>ООО «ЛУКОЙЛ-Нижегороднефтеоргсинтез»</t>
  </si>
  <si>
    <t>Рязанский нефтеперерабатывающий завод</t>
  </si>
  <si>
    <t>Кислота стеариновая (стеарин)</t>
  </si>
  <si>
    <t>ГОСТ 6484-96</t>
  </si>
  <si>
    <t>должна быть расфасована в мешки с п/э вкладышем с нанесением маркировки на каждое тарное место с указанием даты изготовления, номера партии и веса нетто</t>
  </si>
  <si>
    <t>Методические рекомендации по приемке и хранению натурального каучука</t>
  </si>
  <si>
    <t>Техуглерод П-234</t>
  </si>
  <si>
    <t>ГОСТ 7885-86</t>
  </si>
  <si>
    <t>Техуглерод П-324</t>
  </si>
  <si>
    <t>Техуглерод П-514</t>
  </si>
  <si>
    <t>Техуглерод П-701</t>
  </si>
  <si>
    <t>Техуглерод П-705</t>
  </si>
  <si>
    <t>Техуглерод П-803</t>
  </si>
  <si>
    <t>Гидроксид алюминия</t>
  </si>
  <si>
    <t>мешки 25 кг.</t>
  </si>
  <si>
    <t>Масло И-20А</t>
  </si>
  <si>
    <t>ГОСТ 20799-88</t>
  </si>
  <si>
    <t>Масло ИГП-38</t>
  </si>
  <si>
    <t>ТУ 38.101413-97</t>
  </si>
  <si>
    <t>ГОСТ 10354-82</t>
  </si>
  <si>
    <t>м3</t>
  </si>
  <si>
    <t>ГОСТ 8486-88</t>
  </si>
  <si>
    <t>п.м.</t>
  </si>
  <si>
    <t>Цинка Стеарат</t>
  </si>
  <si>
    <t>Эмульсионная смола ПВХ (E PVC-SLOVINYL E-671 или E PVC-SLOVINYL EP-701)</t>
  </si>
  <si>
    <t>Дуслин Р (антискорчинг) антискорчинг PVI или вулкалент G</t>
  </si>
  <si>
    <t>Продукт сантогард PVI должен соответствовать сертификату качества</t>
  </si>
  <si>
    <t>Полипропилен Hostalen PP Н-2450 (Хостален Н-2450)</t>
  </si>
  <si>
    <t>Продукт должен соответствовать по сертификату качества
ТУ 2211-001-76332549-2012 с изм.1</t>
  </si>
  <si>
    <t>Продукт должен соответствовать ТУ 2211-020-00203521-96
ТУ 2211-001-76332549-2012 с изм.1</t>
  </si>
  <si>
    <t>Поставка обязательно осуществляется бензовозом</t>
  </si>
  <si>
    <t>Воск ЗВП</t>
  </si>
  <si>
    <t>ГОСТ 19113-84 Допускается замена канифоли на тайрон до 50%</t>
  </si>
  <si>
    <t>Мягчитель ЯПП</t>
  </si>
  <si>
    <t>Продукт должен соответствовать СТО 00149765-002-2000г</t>
  </si>
  <si>
    <t>ОАО "Славнефть-Ярославлнефтеоргсинтез"</t>
  </si>
  <si>
    <t>мешки 25-30 кг</t>
  </si>
  <si>
    <t>мешки 25-30 кг.</t>
  </si>
  <si>
    <t>ГОСТ 10354-82 марка Н</t>
  </si>
  <si>
    <t>Ткань ИТ-3…</t>
  </si>
  <si>
    <t xml:space="preserve">ООО «Уральский завод пластификаторов»,
 ООО «Полимер» г.Волгоград,
</t>
  </si>
  <si>
    <t>ООО «Уральский завод пластификаторов»,
 ООО «Полимер» г.Волгоград,</t>
  </si>
  <si>
    <t>ООО "НЛМК-Метиз"("Уральский завод прецензионных сплавов")</t>
  </si>
  <si>
    <t>НЛМК "Метиз "( "Уральский завод прецензионных сплавов" г. Березовский</t>
  </si>
  <si>
    <t xml:space="preserve"> ГОСТ 17479.4-87</t>
  </si>
  <si>
    <t>шт</t>
  </si>
  <si>
    <t>СКИ-3 ГР.2</t>
  </si>
  <si>
    <t xml:space="preserve">ООО «Тольяттикаучук»
ООО «Синтез-Каучук» г.Стерлитамак
</t>
  </si>
  <si>
    <t>СКИ-3 ГР.1</t>
  </si>
  <si>
    <t>СКД-МАРКА-II</t>
  </si>
  <si>
    <t xml:space="preserve">ОАО «Воронежсинтезкаучук»
ОАО «Ефремовский завод синтетического каучука»
</t>
  </si>
  <si>
    <t>СКС-30-АРК</t>
  </si>
  <si>
    <t xml:space="preserve">ООО «Синтез-Каучук» г.Стерлитамак
ОАО «Воронежсинтезкаучук»
ПАО «Омский каучук»
</t>
  </si>
  <si>
    <t xml:space="preserve">СКМС-30-АРКМ-15 </t>
  </si>
  <si>
    <t xml:space="preserve">ООО «Тольяттикаучук»
ООО «Синтез-Каучук» г.Стерлитамак 
ОАО «Воронежсинтезкаучук»
ПАО «Омский каучук»
</t>
  </si>
  <si>
    <t>Продукт должен соответствовать СТО 05747181-007-2007
ГОСТ 6617-76</t>
  </si>
  <si>
    <t>Шнур хб 6-8</t>
  </si>
  <si>
    <t>Лента бинтовочная ш. 65 мм (анидная)</t>
  </si>
  <si>
    <t>Лента бинтовочная ш. 80 мм (комбинированная)</t>
  </si>
  <si>
    <t>Бензин-растворитель Нефрас С2-80/120 
(в бочках)</t>
  </si>
  <si>
    <t>ГОСТ 19700-91 с дополнительным требованием по показателю: Усадки ткани в горячем воздухе
- по основе не более 5,0%
- по утку не более 3,0%</t>
  </si>
  <si>
    <t>ГОСТ 202-84</t>
  </si>
  <si>
    <t xml:space="preserve"> ОАО "Химпромкомплекс" г. Дзержинск;
 ООО "ЧХЗ "Оксид" г. Челябинск; 
 ООО Завод "Лакокраска-Юганец" п. Юганец Нижегородск.обл.</t>
  </si>
  <si>
    <t xml:space="preserve"> ОАО "Казаньоргсинтез" г.Казань,
 ОАО "Уфаоргсинтез" Уфа</t>
  </si>
  <si>
    <t>Каучук натуральный RSS-1 
проводится ежемесячно (указывать кол-во на месяц)</t>
  </si>
  <si>
    <t xml:space="preserve"> ОАО "Ярославский техуглерод";
 ОАО "Нижнекамский завод технического углерода";
 ОАО "Омсктехуглерод" пр-во Омск</t>
  </si>
  <si>
    <t xml:space="preserve"> ОАО "Ивановский техуглерод и резина";
 ОАО "Туймазытехуглерод".</t>
  </si>
  <si>
    <t>не используют</t>
  </si>
  <si>
    <t xml:space="preserve"> ТУ 6-47-107-88,
 ТУ 1711-046-00196368-95,
 ТУ 1711-015-40705684-2006</t>
  </si>
  <si>
    <t xml:space="preserve"> Китай,
 Боливия</t>
  </si>
  <si>
    <t xml:space="preserve"> ООО "Кабохим-Астат",
 ООО "Унисон".</t>
  </si>
  <si>
    <t>в летний период (с 15.04 по 15.10): бочки пропитанные составом исключающим прилипание, 
в зимний: завернутый в полиэтиленовуюпленкуи в бочку</t>
  </si>
  <si>
    <t xml:space="preserve"> Шебекинский меловой завод г. Шебекино Белгородской обл.
 ООО "Эльдако" п. Селявное Воронежской обл.
 АО "Мелстром" с. Петропавловка Белгородской обл.</t>
  </si>
  <si>
    <t>толщиной не менее 1,0 мм</t>
  </si>
  <si>
    <t xml:space="preserve"> ЗАО «Промтекстиль» г. Воронеж, 
 НАО«Корд» г. Ярославль, 
 АО "Красный Перекоп" г. Ярославль, 
 ООО «Химтекс» р.п. Игнатовка</t>
  </si>
  <si>
    <t xml:space="preserve"> ЗАО «Промтекстиль» г. Воронеж, 
 НАО «Корд» г. Ярославль, 
 АО "Красный Перекоп" г. Ярославль, 
 ООО «Химтекс» р.п. Игнатовка</t>
  </si>
  <si>
    <t xml:space="preserve"> ТУ 8318-037-59566688-2007;
 ТУ 17 18-110-05-90</t>
  </si>
  <si>
    <t xml:space="preserve"> ЗАО «Промтекстиль» г. Воронеж, 
 НАО«Корд» г. Ярославль, 
 АО "Красный Перекоп" г. Ярославль</t>
  </si>
  <si>
    <t xml:space="preserve"> ЗАО «Промтекстиль» г. Воронеж, 
 НАО «Корд» г. Ярославль, 
 АО "Красный Перекоп" г. Ярославль</t>
  </si>
  <si>
    <t xml:space="preserve"> ТУ 17РФ18-6776-89,
 ТУ 8378-040-00327592-2003</t>
  </si>
  <si>
    <t xml:space="preserve"> ТУ 17РФ18-6776-89,
 ТУ 8318-006-09733787-2012</t>
  </si>
  <si>
    <t xml:space="preserve"> ГОСТ 1104-69</t>
  </si>
  <si>
    <t xml:space="preserve"> ТУ 8288-005-25488221-2007, 
 ТУ 8288-025-59566688-2006</t>
  </si>
  <si>
    <t xml:space="preserve"> ТУ 8288-018-59566688-20054;
 ТУ 8288-004-25488221-2007</t>
  </si>
  <si>
    <t>Кол-во квартальное (3 поставки), кг /п.м. ОАО "КРТ"</t>
  </si>
  <si>
    <t>Кол-во квартальное (3 поставки), кг /п.м. ОАО "СЗРТ"</t>
  </si>
  <si>
    <t xml:space="preserve"> « З-д им.Свердлова» г. Дзержинск,
 ОАО «Амзинский лесохимический завод» </t>
  </si>
  <si>
    <t>длина рулона: 80% от партии (430+/-30) м.п, в оставшиеся 20%: -200-399 м.п-70%, -100-199 м.п. -25%, -не менее 100 м.п-5%</t>
  </si>
  <si>
    <t xml:space="preserve"> Рязанский нефтеперерабат-щий завод ,
 ООО "ИВИТЕК" г.Нижний Новгород</t>
  </si>
  <si>
    <t>Байпрен 210 либо аналоги (Неопрен W,WRT; Хлоропрен М-40, Хлоропрен S-40;Showa Denko , Хлоропреновый каучук SN 232)
проводится ежемесячно (указывать кол-во на месяц)</t>
  </si>
  <si>
    <t xml:space="preserve"> PT. SILVA INHUTANI LAMPUNG –Индонезия; 
 PT. PERKEBUNAN NUSANTARA IX (PERSERO)-Индонезия; 
 VIET PHU THINH RUBBER JOINT STOCKCOMPANY (VIRUCO)- Вьетнам;
 PT. BUDI DUTA AGROMAKMUR-Индонезия;
 ptpn 7 (PT. PERKEBUNAN NUSANTARA VII) - Индонезия;
 "PT. Air Muring" - Индонезия.</t>
  </si>
  <si>
    <t xml:space="preserve">ГОСТ 19113-84 
(высший сорт), тайрон до 50% в зимний (с 01.10 до 01.04) период
</t>
  </si>
  <si>
    <t xml:space="preserve"> МТД-2 ТУ 5743-020-05346453-2008 (производство Шебекинский меловой завод) 
 МТД-2 ТУ 5743-005-18856977-2014 (производство Эльдако г Воронеж)
 ТУ 5743-008-051205442-96 (производство АО "Мелстром")
 ТУ 21-020350-06-92 (производство АО "СТРОЙМАТЕРИАЛЫ", г. Белгород)</t>
  </si>
  <si>
    <t xml:space="preserve"> ООО "Фабрика упаковки" Ульяновск,
 "Сигма плюс" г.Саранск</t>
  </si>
  <si>
    <t xml:space="preserve"> ТУ 8278-010-00327592-2000, 
 ТУ 8318-005-09733787-2012,
 ТУ 8278-042-00327586-2009,
 ТУ 8288-007-25488221-2010; 
 ТУ 8318-037-59566688-2007</t>
  </si>
  <si>
    <t xml:space="preserve"> ООО «Химтекс» Ульяновская обл. Майнский р-он, р.п. Игнатовка,
 АО "Красный Перекоп", г.Ярославль 
 ЗАО «Промтекстиль» г. Воронеж
</t>
  </si>
  <si>
    <t xml:space="preserve"> ООО «Химтекс» Ульяновская обл. Майнский р-он, р.п. Игнатовка, 
 ЗАО "Промтекстиль" г.Воронеж </t>
  </si>
  <si>
    <t>Битум БН-90/10 должен быть, брикетированный в брикетах по 25кг, переложенный п/э пленкой на поддонах, 
Отсутсвие залипания упаковочного материала к битуму ,целостность и отсутствие загрязнения упаковки.</t>
  </si>
  <si>
    <t xml:space="preserve"> Масло минеральное гидравлическое ИГП-30 
(только для "СЗРТ")</t>
  </si>
  <si>
    <t xml:space="preserve"> Фасовка: металлические бочки емкостью 200 л;</t>
  </si>
  <si>
    <t>Бирдус Т.Р.</t>
  </si>
  <si>
    <t>Шашков В.Л.</t>
  </si>
  <si>
    <t xml:space="preserve">Технические характеристики </t>
  </si>
  <si>
    <t xml:space="preserve"> на ОАО "КРТ"</t>
  </si>
  <si>
    <t>КМС 1091:2007 Массовая доля трехокиси сурьмы не менее 98,7 %; Массовая доля влаги не более 0,1%; Остаток на сетке 014К не более 0,05%, Остаток на сетке 0045К не более 0,1%</t>
  </si>
  <si>
    <t>Ткань КНК-ХТ (аналоги РКНК) Ткань Юрса Ш.146</t>
  </si>
  <si>
    <t>ГОСТ 14925-79; 
ТУ 2294-037-48158319-2010;</t>
  </si>
  <si>
    <t xml:space="preserve"> ТУ 17 18-110-05-90 изм №1,2,3 
 ТУ 8318-037-59566688-2007 изм№1 
 ТУ 8318-063-003202379-2012</t>
  </si>
  <si>
    <t xml:space="preserve"> Ткань КНК-ХТ ТУ 8288-005-25488221-2007 ГОСТ 9857 
 Ткань Юрса ТУ 8288-025-59566688-2006</t>
  </si>
  <si>
    <t>ООО "РТИ-Комплекс"</t>
  </si>
  <si>
    <t>ГОСТ 16337-77 
марки 10803-020, 15803-020</t>
  </si>
  <si>
    <t>не использует</t>
  </si>
  <si>
    <t>поставка вагонами (хоппер)+по 40 т ежемесячно в мешках
(запросить стоимость поставки на паллетах)</t>
  </si>
  <si>
    <t>Лента бинтовочная ш. 75 мм (анидная)</t>
  </si>
  <si>
    <t xml:space="preserve"> ООО «Уральский завод пластификаторов», 
 ЗАО "Совхимтех" г. Н.новгород, 
 ООО "Полимер" г. Волгоград,
 ООО «Химтрейд НН» г.Дзержинск Нижегородская обл.,</t>
  </si>
  <si>
    <t xml:space="preserve"> ООО "НЛМК-Метиз"("Уральский завод прецензионных сплавов")</t>
  </si>
  <si>
    <t xml:space="preserve"> НЛМК "Метиз "( "Уральский завод прецензионных сплавов" г. Березовский,
 ОАО "Мечел БМК" г.Белорецк
</t>
  </si>
  <si>
    <t xml:space="preserve"> НЛМК "Метиз "("Уральский завод прецензионных сплавов"),
 ОАО "Северсталь-метиз" г.Орел
 ОАО "БМК" г. Белорецк
 ОАО "БМЗ-управляющая компания холдинга "БМК" РБ, г. Жлобин</t>
  </si>
  <si>
    <t>НЛМК "Метиз "( "Уральский завод претензионных сплавов" г. Березовский)
 ОАО "Мечел БМК" г.Белорецк</t>
  </si>
  <si>
    <t xml:space="preserve"> ООО «ЛУКОЙЛ-Нижегороднефтеоргсинтез»;
 ООО «ЛУКОЙЛ-Волгограднефтепереработка»
по ГОСТ 6617-76 (но неудобная упаковка, бочки большой массы)
</t>
  </si>
  <si>
    <t xml:space="preserve"> РШТН ТУ У 25.1-21071441-003:2010, 
 РШТ-35 ТУ 2511-094-00149073-2008 
 РШТ ТУ 2511-018-73018769-2007 </t>
  </si>
  <si>
    <t>вязкость 25-35ед., 
прочность при разрыве не менее 50кг/см2, поставка на поддонах, покрыты п/э пленкой
закупка регенерата пр-ва ОАО" ВРШЗ" возможна не более 10% , ООО "ЧРЗ" -90%</t>
  </si>
  <si>
    <t>ОАО «Регенерат» г.Лисичанск
ООО «ЧХЗ» г.Чехов
ЗАО «Волжский регенератно-шиноремонтный завод» г. Волжский</t>
  </si>
  <si>
    <t xml:space="preserve"> ГОСТ 14925-79;
 ТУ 2294-037-48158319-2010;</t>
  </si>
  <si>
    <t xml:space="preserve"> ТУ 38. 403750-2001;
 ГОСТ 14924-75;
 ТУ 38.303-02-115-2009</t>
  </si>
  <si>
    <t xml:space="preserve"> ТУ 2294-465-05742686 -2010;
 ТУ 38. 40355-99;
 ГОСТ 15627-79</t>
  </si>
  <si>
    <t xml:space="preserve"> ТУ 2294-044-45158319-2010;
 ГОСТ 11138-78;
 ТУ 38. 40355-99 </t>
  </si>
  <si>
    <t xml:space="preserve"> ООО «Уральский завод пластификаторов»,
 ООО «Полимер» г.Волгоград,
 ООО "Лакокраска" г. Лида, Беларуь</t>
  </si>
  <si>
    <t>необходимо обеспечить 7-разовую ходимость на жестком дорне и 10-разовую ходимость на гибком дорне</t>
  </si>
  <si>
    <t xml:space="preserve"> НЛМК "Метиз "("Уральский завод прецензионных сплавов"),
 ОАО "Северсталь-метиз" г.Орел 
 ОАО "БМК" г. Белорецк 
 ОАО "БМЗ-управляющая компания холдинга "БМК" РБ, г. Жлобин</t>
  </si>
  <si>
    <t xml:space="preserve">На сырье должны быть:
1. Паспорт или сертификат соответствия, с указанием конкретного производителя;
2. Токсикологическое заключение (или документ по токсикологической безопасности);
3. Упаковка производителя с обязательным указанием фирмы производителя, даты изготовления, № партии и НД.
</t>
  </si>
  <si>
    <t xml:space="preserve">Продукт должен соответствовать требованиям  на  диафен ФП -импортные аналоги- инструкция  И-38-40531-86 </t>
  </si>
  <si>
    <t>гранулы</t>
  </si>
  <si>
    <t xml:space="preserve">
 ООО "Эмпилс-цинк"
 </t>
  </si>
  <si>
    <t xml:space="preserve">Инструкция  И16405130-2003 "Каучуки импортные хлоропреновые, приемка и оценка качества "
</t>
  </si>
  <si>
    <t>ГОСТ 7885 -56</t>
  </si>
  <si>
    <t>ТУ 2323-020-88737636-2009. Массовая доля оксида цинка (ZnO)не менее 37,0 (30) %; Массовая доля борного ангидрида (B2O3) не менее 47 %; pH водной вытяжки 6,0-8,0; Массовая доля воды и летучих веществ не более 0,5%.</t>
  </si>
  <si>
    <t>ТУ 2494-02-43219527-99</t>
  </si>
  <si>
    <t>ТУ 38. 1011290-90</t>
  </si>
  <si>
    <t>Парафин нефтяной твердый   Т1, Т2</t>
  </si>
  <si>
    <t xml:space="preserve">ГОСТ 14925-79 
</t>
  </si>
  <si>
    <t xml:space="preserve"> ТУ 38. 403750-2001 - марка В;
 ГОСТ 14924-75-  марка 2;
</t>
  </si>
  <si>
    <t xml:space="preserve"> ТУ 2294-465-05742686 -2010;
 ТУ 38. 40355-99
 ГОСТ 15627-79</t>
  </si>
  <si>
    <t xml:space="preserve"> полотно 1200х60мкм
 полотно 1300х80 мкм;
 рукав 800х50мкм
 рукав 800х60 мкм</t>
  </si>
  <si>
    <t>рукав 1500 х 80 мкм, 
полотно 1000х80 мкм</t>
  </si>
  <si>
    <t>Масло И-12А</t>
  </si>
  <si>
    <t>поставка в бочках или кубах</t>
  </si>
  <si>
    <t>ГОСТ 20799-88 изм. 1-5</t>
  </si>
  <si>
    <t xml:space="preserve">Сульфенамид Ц (cbs) </t>
  </si>
  <si>
    <t xml:space="preserve">Сульфенамид М
</t>
  </si>
  <si>
    <t xml:space="preserve">Диафен (ippd)
</t>
  </si>
  <si>
    <t xml:space="preserve">Альтакс (mbts)
</t>
  </si>
  <si>
    <t>Хлорпарафин ХП-470, д.б. тара с паровой рубашкой, в зимнее время застывает</t>
  </si>
  <si>
    <t xml:space="preserve">Поставка в бочках 145л., по заявкам Цеха. Заявки от Цеха могут быть разные: от 2 бочек до 15.
</t>
  </si>
  <si>
    <t xml:space="preserve">Поставка в бочках 190л., по заявкам Цеха. Заявки от Цеха могут быть разные: от 2 бочек до 15.
</t>
  </si>
  <si>
    <t>Проволока пружин.ф1,2мм</t>
  </si>
  <si>
    <t>Дитиодиморфолин</t>
  </si>
  <si>
    <t>Магнезия жжёная</t>
  </si>
  <si>
    <t>Ткань ОТ-1 (или аналог: ТРЛ-2)</t>
  </si>
  <si>
    <t>Замена на N-220 не предусмотрена     П-234 в мешках</t>
  </si>
  <si>
    <t>поставка вагонами (хоппер)+по 2 т ежемесячно в мешках
(запросить стоимость поставки на паллетах)</t>
  </si>
  <si>
    <t>Только в мешках, потребность может быть увеличена до 50 тонн ежемесячно</t>
  </si>
  <si>
    <t>поставка вагонами (хоппер)+ 10 тонн ежемесячно в мешках</t>
  </si>
  <si>
    <t>Формульное ценообразование, тендер не проводится</t>
  </si>
  <si>
    <t>Брус хвойный 50х150ммх6м 
150х200ммх6м
100х200ммх6м 25ммх6м(необрезной)</t>
  </si>
  <si>
    <t xml:space="preserve">Брус хвойный 50х150ммх6м 
150х200ммх6м
100х200ммх6м 25ммх6м(необрезной);
</t>
  </si>
  <si>
    <t>Плёнка полиэтиленовая марка Н ;Т
(ежемесячно)</t>
  </si>
  <si>
    <t xml:space="preserve"> ТУ У 17.5-20265373-034-2003 изм №4 
рисунок 2668                                ТО8151-001-25767369-10-2016(ТУ8151-  001-25767369-2016 ЛБ-80-25</t>
  </si>
  <si>
    <t>ТУ 38.401-67-108-92
сорт высший</t>
  </si>
  <si>
    <t>Возможна поставка как а\цистернами, так и ж\д цистернами
Допускается в бочках, в кубах.</t>
  </si>
  <si>
    <t xml:space="preserve"> ООО «Уральский завод пластификаторов»
 ООО «Полимер» г.Волгоград / ООО «Полимер-Реактив» г.Волгоград
 ЗАО "Совхимтех" г. Н.новгород, 
 ООО «Химтрейд НН» г.Дзержинск Нижегородская обл.,</t>
  </si>
  <si>
    <t xml:space="preserve"> ОАО "Туймазытехуглерод".</t>
  </si>
  <si>
    <t>ОАО "Ивановский техуглерод и резина";
 ОАО "Туймазытехуглерод".</t>
  </si>
  <si>
    <t xml:space="preserve"> YONDELLBASELL,
 ООО "Полиом" г. Омск отрицательный</t>
  </si>
  <si>
    <t>ОАО Новоуфимский НПЗ» (Башнефть-Новойл) г.Уфа (ГОСТ 23683-89)</t>
  </si>
  <si>
    <t xml:space="preserve"> ТУ У17.5-20265373-034-2003 изм.№4
 ш.65 см рисунок 04 
</t>
  </si>
  <si>
    <t xml:space="preserve"> «Байер» (Bayer) - Германия,
 «Дюпон» - США, 
 «Сёва-неопрен» - Япония, 
 «Денка-Кагау-Когё» (DENKI KAGAKU KOGYO KABUSHIKI KAISHA) - Япония, 
 CHINA BLUESTAR INTERNATIONAL CHEMICAL CO.,LTD - Китай,
 Qulity Assurance Departament Chemical Sector Showa Denco K.K., Japan                                    «SHANXI-NAIRIT SYNTHETIC RUBBER CO.,LTD»-Китай                                </t>
  </si>
  <si>
    <t xml:space="preserve">ЗАО ТОС «Барва» (Украина);
Puyang Willing Chemical Co.,Ltd - Китай;
TIANJIN EAST RICHON RUBBER ADDITIVES Co.,Ltd – Китай;
DALIAN RICHON CHEM CO., LTD-Китай;
SHENYANG SUNNYJOINT CHEMICALS CO., LTD - Китай;
A.I.L RUBBER CHEMICAL PLANT» - Китай;   «ZHENGZHOU DOUBLE VIGOUR CHEMICAL PRODUCT CO., LTD» - Китай; 
HENAN KINGWAY CHEMICALS CO., LTD-Китай;
</t>
  </si>
  <si>
    <t xml:space="preserve">QUIMICA DEL REY, S.A. DE C.V. - Мексика;
«Lehmann&amp;Voss&amp;Co.» - Страна производитель MEXICO;
ООО «НеоХимПром» г.Челябинск
</t>
  </si>
  <si>
    <t xml:space="preserve"> Lanxess - Германия; 
 Flexsys - Бельгия;                       SHENYANG SUNNYJOINT CHEMICALS CO., LTD - Китай;
HUANGYAN ZHEDONG RUBBER AUXILIARY IMP./EXP.CO.,LTD - Китай;
TIANJIN EAST RICHON RUBBER ADDITIVES CO.,LTD - Китай;
ZHENGZHOU DOUBLE VIGOUR CHEMICAL PROD-UCT CO., LTD - Китай;     
HENAN KINGWAY CHEMICALS CO.,LTD - Китай;
«Puyang Willing Chemicals CO.,LTD» – Китай.
</t>
  </si>
  <si>
    <t xml:space="preserve"> LANXESS - Германия;                          KEMAI (Tianjin) Chemical Technical Co., LTD - Китай;
 Dalian RICHON CHEM CO, Ltd - Китай;
 HUNGYAN ZHEDONG RUBBER AUXILIARY IMP\EXP.CO., LTD - Китай;
 TIANJIN EAST RICHON RUBBER ADDITIVES CO., LTD - Китай;                   A.I.L RUBBER HEMICAL PLANT - Китай;
HENAN KINGWAY CHEM-ICALS CO.,LTD -Китай;
ZHENGZHOU DOUBLE VIGOUR CHEMICAL PROD-UCT CO., LTD - Китай.
</t>
  </si>
  <si>
    <t xml:space="preserve">ТУ 38. 1011290-90 (ЗВ-П);      СТО 00149765-004-2010 (ЯВ-1)              </t>
  </si>
  <si>
    <t xml:space="preserve"> ГОСТ 23683-89 -марка Т-1, марка Т-2; СТО 00148636-004-2007
 </t>
  </si>
  <si>
    <t>ГОСТ 23683-89</t>
  </si>
  <si>
    <t xml:space="preserve"> ОАО «Оргсинтез» г.Нижний Новгород;
 ООО «Оргхим Урень» Нижегородской обл.;
 ОАО «Лесохимик» г.Борисов Беларусь;
 Тайрон до 50% пр-ва АО «Сибирский лесохимиче-ский завод» Красноярский край, г.Лесосибирск; 
MEGARA RESINS, ЕС - Греция;
ЗАО «Вологодский лесохимический завод»;   QUANG PHU PINE JOINT STOCK COMPANY - Вьетнам</t>
  </si>
  <si>
    <t>ОАО «Регенерат» г.Лисичанск,
ООО "ЧРЗ" г. Чехов;
ЗАО «Волжский регенератно-шиноремонтный завод» г. Волжский.</t>
  </si>
  <si>
    <t>Вес 1 тарного места (бочка) не более 100кг</t>
  </si>
  <si>
    <t xml:space="preserve"> МТД-2 ТУ 5743-020-05346453-2008 (производство Шебекинский меловой завод);
 МТД-2 ТУ 5743-005-18856977-2014 (производство Эльдако г. Воронеж);
 МТД-2 ТУ 5743-008-051205442-96 (производство АО "Мелстром");
 МТД-2 ТУ 21-020350-06-92 (производство ОАО "Стройматериалы" г.Белгород);              МТД-Б ТУ 5743-114-00149.289-2000 (производство ОАО Балаковский МЗ)</t>
  </si>
  <si>
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</t>
  </si>
  <si>
    <t>ГОСТ 9389-75</t>
  </si>
  <si>
    <t>LANXESS - Германия;                          DALIAN RICHON CHEM CO.,Ltd - Китай;
 Jiangsu Sinorgchem Теchnology Co.,Ltd - Китай;
 SHANGHAI ROKEM INTERNATIONAL CO.,LTD - Китай; 
 HUANGYAN ZHEDONG RUBBER AUXILIARY IMP./EXP.CO.,LTD - Китай;
 ZHENGZHOU DOUBLE VIGOUR CHEMICAL PRODUCT CO.,LTD - Китай;
 SHANXI XIANGYU CHEMICAL INDUSTRIAL CO.,LTD - Китай;
SHANDONG SUNSINE CHEMICAL CO.,LTD - Китай;
"Дусло"- Словакия                                TIANJIN EAST RICHON RUBBER ADDITIVES CO.,LTD - Китай</t>
  </si>
  <si>
    <t>Итого квартал</t>
  </si>
  <si>
    <t>не закупаем</t>
  </si>
  <si>
    <t>не применяется</t>
  </si>
  <si>
    <t xml:space="preserve">LANXESS - Германия;                          DALIAN RICHON CHEM CO.,Ltd - Китай; 
KEMAI (Tianjin) Cnemical Technical Co.,Ltd - Китай;
 SHANGHAI ROKEM INTERNATIONAL CO.,LTD - Китай;
 HUANGYAN ZHEDONG RUBBER AUXILIARY IMP./EXP.CO.,LTD - Китай;
A.I.L RUBBER CHEMICAL PLANT - Китай;
 ZHENGZHOU DOUBLE VIGOUR CHEMICAL PRODUCT CO., LTD - Китай;        SHANDONG SUNSINE CHEMICAL CO.,LTD. </t>
  </si>
  <si>
    <t xml:space="preserve">ЗГП « Кремнийполимер» Запорожье Украина; DALIAN SIBOND INTL TRADE CO., LTD - Китай.
</t>
  </si>
  <si>
    <t>Каптакс (mbt)</t>
  </si>
  <si>
    <t xml:space="preserve"> ТУ 2294-044-45158319-2010;
 ГОСТ 11138-78;
 ТУ 38. 403121-98 </t>
  </si>
  <si>
    <t>ООО "Фабртка Упаковки " г. Ульяновск, ООО "Агропромупак" г. Воронеж,, ООО"ТД Тайматик" ; ОО " ВАН-УПАК"</t>
  </si>
  <si>
    <t xml:space="preserve">ОАО Новоуфимский НПЗ» (Башнефть-Новойл) г.Уфа </t>
  </si>
  <si>
    <t xml:space="preserve">ОАО «Новоуфимский нефтеперерабатывающий завод» г. Уфа;
ПАО  Акционерная нефтяная компания «Башнефть», «Башнефть-Новойл» Башкортостан, г.Уфа;                         .
</t>
  </si>
  <si>
    <t xml:space="preserve"> Хлорпарафин ХП-470А, ХП-470Б   СТО 00203275-234-2009;
 марка А  ТУ 2493-379-05763441-2002   ,Хлорпарафин СР 45%  (Индия)</t>
  </si>
  <si>
    <t xml:space="preserve"> на соответствие ГОСТ 14039-78 (на марку ПВХ-ЕП-6602-С) и  марка Vinnolit   E 2169</t>
  </si>
  <si>
    <t>Новацкие Химические Заводы, г. Новаки, Словакия  ;Германия  Vinnolit GMBh@CO</t>
  </si>
  <si>
    <t xml:space="preserve"> Китай,
 Россия., Турция</t>
  </si>
  <si>
    <t xml:space="preserve"> ПАО "НПО "Йодобром" (Крым, г. Саки),
 ЗАО "ГЕОКОМ" Калужская обл, Дзержинский р-он,
 Китай,      ООО "Микроинтек" г. Екатеринбург (марка  MITALOX-Н, размер частиц = 20-25 МКМ)</t>
  </si>
  <si>
    <t xml:space="preserve"> АО "Красный Перекоп"                                          ООО "ОФТШ" г.Омск</t>
  </si>
  <si>
    <t>ОАО "Химпромкомплекс" г. Дзержинск;
ООО "ЧХЗ "Оксид" г. Челябинск; 
ООО Завод "Лакокраска-Юганец" п. Юганец Нижегородск.обл.                                     ООО «Цибел» г.Шебекино, Белгородской обл.                                       ООО «ПК «Беллит» г.Саранск                 ООО НПП «Росцинк» г. Белгород;           ООО «Восток» г.Новосибирск</t>
  </si>
  <si>
    <t>Упаковка согласно требований ГОСТ мешки бумажные</t>
  </si>
  <si>
    <t xml:space="preserve"> PT. SILVA INHUTANI LAMPUNG –Индонезия; 
 PT. PERKEBUNAN NUSANTARA IX (PERSERO) - Индонезия; 
 VIET PHU THINH RUBBER JOINT STOCKCOMPANY (VIRUCO )- Вьетнам (кроме клеёв);
 PT. BUDI DUTA AGROMAKMUR- Индонезия;
 ptpn 7 (PT. PERKEBUNAN NUSANTARA VII) - Индонезия;
 "PT. Air Muring" - Индонезия;                           STR-5L - Chalong latex Industry Co., ltd.» - Тайланд</t>
  </si>
  <si>
    <t>ОАО "Ивановский техуглерод и резина"; ОАО "Туймазытехуглерод".</t>
  </si>
  <si>
    <t xml:space="preserve">ЗАО ТОС «Барва» (Украина);
Puyang Willing Chemical Co.,Ltd - Китай;
TIANJIN EAST RICHON RUBBER ADDITIVES Co.,Ltd – Китай;
DALIAN RICHON CHEM CO., LTD-Китай;
SHENYANG SUNNYJOINT CHEMICALS CO., LTD - Китай;
A.I.L RUBBER CHEMICAL PLANT» - Китай;   ZHENGZHOU DOUBLE VIGOUR CHEMICAL PRODUCT CO., LTD - Китай (замасленный порошок); 
HENAN KINGWAY CHEMICALS CO., LTD-Китай
</t>
  </si>
  <si>
    <t>СТО 00149765-002-2009</t>
  </si>
  <si>
    <t>в летний период (с 15.04 по 15.10): бочки пропитанные составом исключающим прилипание,                               в зимний: завернутый в полиэтиленовую пленку и в бочку</t>
  </si>
  <si>
    <t xml:space="preserve"> ЗАО «Промтекстиль» г. Воронеж,
 АО "Красный Перекоп" г. Ярославль,
 ООО «Химтекс» р.п. Игнатовка,                     НАО "КОРД" г. Ярославль
</t>
  </si>
  <si>
    <t xml:space="preserve"> ООО «Химтекс» Ульяновская обл. Майнский р-он, р.п. Игнатовка, 
 ЗАО «Промтекстиль» г. Воронеж,                      АО "Красный Перекоп", г.Ярославль 
</t>
  </si>
  <si>
    <t>шнур х/б диаметром 8  
ТУ 8122-071-00327592-2013.  и  ТУ 17 РСФСР 18-105-02-89</t>
  </si>
  <si>
    <t xml:space="preserve"> НЛМК "Метиз "( "Уральский завод прецензионных сплавов" г. Березовский,
 ОАО "Мечел БМК" г.Белорецк,                     "ММК-Метиз" Г. Магнитогорск </t>
  </si>
  <si>
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Осуществлять  фиксирование проволоки в мотке не менее чем в 6-8 местах пластинкой </t>
  </si>
  <si>
    <t xml:space="preserve">ГОСТ 3282-74. Должна поставляться в мотках массой 1000 кг, габаритные размеры мотка: наружный диаметр 75 см, внутренний диаметр 40 см. </t>
  </si>
  <si>
    <t>ЧЕРТ  ЕП 3638.00.000</t>
  </si>
  <si>
    <t>черт СП318.00.000, ГОСТ 2991-85</t>
  </si>
  <si>
    <t>черт.ВР 09380.000,            ВР 09380.000 ТУ</t>
  </si>
  <si>
    <t>черт СП 257.00.000-А</t>
  </si>
  <si>
    <t>ЧЕРТ СР 94.01.000 СБ</t>
  </si>
  <si>
    <t xml:space="preserve">ЧЕРТ. ЕП140.00.000СБ, ГОСТ 2991-76  </t>
  </si>
  <si>
    <t xml:space="preserve">
 АО «Красный перекоп» г.Ярославль
 ООО «ОФТШ» г.Омск</t>
  </si>
  <si>
    <t>черт Ящик деревянный СР 471.00.000 СБ 510х580х230</t>
  </si>
  <si>
    <t>ФКП «СМЗ» г. Саранск,                                       ИП ТОМИЛИН г Саранск</t>
  </si>
  <si>
    <t xml:space="preserve">ФКП «Саранский Механический завод» г. Саранск,                                                         ИП ТОМИЛИН г. Саранск </t>
  </si>
  <si>
    <t xml:space="preserve">
ФКП «СМЗ» г. Саранск,                               ИП  ТОМИЛИН  г Саранск  </t>
  </si>
  <si>
    <t>ИП  ТОМИЛИН  г Саранск  
ФКП «СМЗ» г. Саранск</t>
  </si>
  <si>
    <t xml:space="preserve">ФКП «СМЗ» г. Саранск ,                                  ИП  ТОМИЛИН  г Саранск                                      </t>
  </si>
  <si>
    <t xml:space="preserve">
ФКП «Саранский Механический завод» г. Саранск ,                                                       ИП ТОМИЛИН г Саранск</t>
  </si>
  <si>
    <t xml:space="preserve">
ФКП «СМЗ» г. Саранск,                                 ИП ТОМИЛИН г Саранск</t>
  </si>
  <si>
    <t xml:space="preserve">
ФКП «СМЗ» г. Саранск,                                       ИП ТОМИЛИН г Саранск</t>
  </si>
  <si>
    <t xml:space="preserve">
ФКП «СМЗ» г. Саранск,                                     ИП ТОМИЛИН г Саранск</t>
  </si>
  <si>
    <t>проведен  на весь 2019г</t>
  </si>
  <si>
    <t>Соль таблетированная</t>
  </si>
  <si>
    <t>ТУ 2123-003-37860743-2001(НеоХимПром)</t>
  </si>
  <si>
    <t>ГОСТ 844-79 (НеоХимПром)</t>
  </si>
  <si>
    <t xml:space="preserve">ООО «Реагент» г.Липецк                                                ООО «Компас» г.Воронеж
ООО «Реагент» г.Липецк
</t>
  </si>
  <si>
    <t xml:space="preserve"> ООО"РТИ-Комплекс" г. Щелково 
 ООО "СП" Резинотехника г. Смоленск</t>
  </si>
  <si>
    <t xml:space="preserve"> ООО"РТИ-Комплекс" г. Щелково 
ООО "СП" Резинотехника г. Смоленск,                          "Лента"  г. Чебоксары </t>
  </si>
  <si>
    <t xml:space="preserve">необходимо обеспечить 7-разовую ходимость на жестком дорне, для ООО "СП Резинотехника"  призводить сшивку отрезков, серединная разметка полосой по середине. </t>
  </si>
  <si>
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Осуществлять  фиксирование проволоки в мотке не менее чем в 6-8 местах пластинкой. </t>
  </si>
  <si>
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. </t>
  </si>
  <si>
    <t xml:space="preserve">ГОСТ 3282-74. Должна поставляться в мотках массой 1000 кг, габаритные размеры мотка: наружный диаметр 75 см, внутренний диаметр 40 см. Не допускается коррозия, следы ржавчины на проволоке.ГОСТ 3282-74.  </t>
  </si>
  <si>
    <t xml:space="preserve"> НЛМК "Метиз "( "Уральский завод прецензионных сплавов" г. Березовский,
 ОАО "Мечел БМК" г.Белорецк,                     "ММК-Метиз" Г. Магнитогорск ,  </t>
  </si>
  <si>
    <t xml:space="preserve">НЛМК "Метиз "( "Уральский завод прецензионных сплавов" г. Березовский,
 ОАО "Мечел БМК" г.Белорецк,  "ММК-Метиз" Г. Магнитогорск </t>
  </si>
  <si>
    <t xml:space="preserve"> НЛМК "Метиз "( "Уральский завод прецензионных сплавов" г. Березовский,
 ОАО "Мечел БМК" г.Белорецк,                     "ММК-Метиз" Г. Магнитогорск , </t>
  </si>
  <si>
    <t xml:space="preserve">НЛМК "Метиз "( "Уральский завод претензионных сплавов" г. Березовский)
 ОАО "Мечел БМК" г.Белорецк,  </t>
  </si>
  <si>
    <t xml:space="preserve">ОАО "Мечел БМК" г.Белорецк,  </t>
  </si>
  <si>
    <t>нет необходимости в тендере</t>
  </si>
  <si>
    <t xml:space="preserve">Пиломатериал обрезной 1000-2300х240х30;
Пиломатериал обрезной 1000-2300х260х50;
Пиломатериал обрезной 1000-2300х80х30.
</t>
  </si>
  <si>
    <t>Пиломатериал обрезной хвойный 1000-2300х240х30 
1000-2300х260х50
1000-2300х80х30</t>
  </si>
  <si>
    <t xml:space="preserve"> YONDELLBASELL,
 </t>
  </si>
  <si>
    <t>поставка ТРК-2 от Химтекс  с применением полиэфирной нити +х/б</t>
  </si>
  <si>
    <t>ОАО "Химпромкомплекс" г. Дзержинск;
ООО "ЧХЗ "Оксид" г. Челябинск; 
ООО Завод "Лакокраска-Юганец" п. Юганец Нижегородск.обл.                                              ООО «Цибел» г.Шебекино, Белгородской обл.                                                                         ООО «ПК «Беллит» г.Саранск                       ООО НПП «Росцинк» г. Белгород;               ООО «Восток» г.Новосибирск</t>
  </si>
  <si>
    <t xml:space="preserve"> «Байер» (Bayer), переименован в "ARLANXEO" - Германия;
 «Дюпон» - США; 
 «Сёва-неопрен» - Япония; 
 «Денка-Кагау-Когё» (DENKI KAGAKU KOGYO KABUSHIKI KAISHA) - Япония; 
 CHINA BLUESTAR INTERNATIONAL CHEMICAL CO.,LTD - Китай;
 Qulity Assurance Departament Chemical Sector Showa Denco K.K.- Japan;                                    SHANXI-NAIRIT SYNTHETIC RUBBER CO.,LTD-Китай;                                                               SHANXI HUOJIA CHANGHUA SYNTHETIC RUBBER CO., LTD - Китай                               </t>
  </si>
  <si>
    <t>ООО "Кабохим-Астат";                                     ООО "Унисон"</t>
  </si>
  <si>
    <t>LANXESS - Германия;                                  DALIAN RICHON CHEM CO.,Ltd - Китай;
 Jiangsu Sinorgchem Теchnology Co.,Ltd - Китай;
 SHANGHAI ROKEM INTERNATIONAL CO.,LTD - Китай; 
 HUANGYAN ZHEDONG RUBBER AUXILIARY IMP./EXP.CO.,LTD - Китай;
 ZHENGZHOU DOUBLE VIGOUR CHEMICAL PRODUCT CO.,LTD - Китай;
 SHANXI XIANGYU CHEMICAL INDUSTRIAL CO.,LTD - Китай;
SHANDONG SUNSINE CHEMICAL CO.,LTD - Китай;
"Дусло"- Словакия;                                      TIANJIN EAST RICHON RUBBER ADDITIVES CO.,LTD - Китай</t>
  </si>
  <si>
    <t xml:space="preserve">LANXESS - Германия;                                  DALIAN RICHON CHEM CO.,Ltd - Китай; 
KEMAI (Tianjin) Cnemical Technical Co.,Ltd - Китай;
 SHANGHAI ROKEM INTERNATIONAL CO.,LTD - Китай;
 HUANGYAN ZHEDONG RUBBER AUXILIARY IMP./EXP.CO.,LTD - Китай;
A.I.L RUBBER CHEMICAL PLANT - Китай;
 ZHENGZHOU DOUBLE VIGOUR CHEMICAL PRODUCT CO., LTD - Китай;             SHANDONG SUNSINE CHEMICAL CO.,LTD - Китай. </t>
  </si>
  <si>
    <t xml:space="preserve"> Lanxess - Германия; 
 Flexsys - Бельгия;                                 SHENYANG SUNNYJOINT CHEMICALS CO., LTD - Китай;
HUANGYAN ZHEDONG RUBBER AUXILIARY IMP./EXP.CO.,LTD - Китай;
TIANJIN EAST RICHON RUBBER ADDITIVES CO.,LTD - Китай;
ZHENGZHOU DOUBLE VIGOUR CHEMICAL PRODUCT CO., LTD - Китай;     
HENAN KINGWAY CHEMICALS CO.,LTD - Китай;
Puyang Willing Chemicals CO.,LTD – Китай; SHANDONG SUNSINE CHEMICAL CO.,LTD-Китай.
</t>
  </si>
  <si>
    <t xml:space="preserve"> LANXESS - Германия;                              FLEXSYS - Бельгия;                                         KEMAI (Tianjin) Chemical Technical Co., LTD - Китай;
 Dalian RICHON CHEM CO, Ltd - Китай;
 HUNGYAN ZHEDONG RUBBER AUXILIARY IMP\EXP.CO., LTD - Китай;
A.I.L RUBBER HEMICAL PLANT - Китай;
ZHENGZHOU DOUBLE VIGOUR CHEMICAL PRODUCT CO., LTD - Китай.
SHANDONG SUNSINE CHEMICAL CO.,LTD-Китай;                                                         Shandong Derek New Materials Co., LTD - Китай                                                        </t>
  </si>
  <si>
    <t xml:space="preserve"> LANXESS - Германия;                                    KEMAI (Tianjin) Chemical Technical Co., LTD - Китай;
 Dalian RICHON CHEM CO, Ltd - Китай;
 HUNGYAN ZHEDONG RUBBER AUXILIARY IMP\EXP.CO., LTD - Китай;
 TIANJIN EAST RICHON RUBBER ADDITIVES CO., LTD - Китай;                                                  A.I.L RUBBER HEMICAL PLANT - Китай;   HENAN KINGWAY CHEMICALS CO.,LTD-Китай; 
ZHENGZHOU DOUBLE VIGOUR CHEMICAL PRODUCT CO., LTD - Китай.  .
</t>
  </si>
  <si>
    <t>DUSLO - Slovakia;
SHANDONG YANGGU HUATAI CHEMICAL CO.,LTD –Китай; 
Lanxess - Германия;
Flexsys - Бельгия; 
TIANJIN EAST RICHON RUBBER ADDITIVES CO.,LTD – Китай;
HUANGYAN ZHEDONG RUBBER AUXILIARY IMP./EXP.CO.,LTD - Китай;                   SHENYANG SUNNYJOINT CHEMICALS CO., LTD – Китай;                                       ZHENGZHOU DOUBLE VIGOUR CHEMICAL PRODUCT CO., LTD – Китай</t>
  </si>
  <si>
    <t>ООО НПП "КФ" г.Волжский;                      TAMINKO  Бельгия.</t>
  </si>
  <si>
    <t xml:space="preserve"> ОАО «Нефис-Касметикс» г.Казань; 
 SHANGHAI YUANTAI CHEMICAL PRODUCTS CO.,LTD  (STEARIC ACID 1840) – Китай; 
 PT. NUBIKA JAYA (PALMATA 1810) – Индонезия; 
 PT. DUA KUDA INDONESIA (STEARIC ACID 1860)- Индонезия;                                          Natural Oleochemicals Sdn Bhd (Stearic Acid Wil-farin SA-1865) - Малайзия;                             PT.WILMAR NABATI INDONESIA (Wilfarin RGSA-1860) -Индонезия</t>
  </si>
  <si>
    <t xml:space="preserve">ОАО «Новоуфимский нефтеперерабатывающий завод» г. Уфа;
ПАО  Акционерная нефтяная компания «Башнефть», «Башнефть-Новойл» Башкортостан, г.Уфа;                                       ОАО «Славнефть-Ярославнефтеоргсинтез» г. Ярославль (ЯВ-1, для общего производства, без ВП).
</t>
  </si>
  <si>
    <t xml:space="preserve"> Шебекинский меловой завод г. Шебекино Белгородской обл.;                                           ОАО «Балаковский меловой завод» г.Балаково (МТД-Б);
ООО "Эльдако" п. Селявное Воронежской обл.;
 АО "Мелстром" с. Петропавловка Белгородской обл.;
 ОАО «Стройматериалы» г.Белгород.</t>
  </si>
  <si>
    <t>ООО «Ариэль Курсив» г.Лермонтов, Ставропольский край;
ЗАО «Ритм Б» г. Ставрополь ( для опудривания каландрованного полотна);
ООО «Ставропольский завод химических реактивов» г.Ставрополь;
ООО «Ставропольский завод стабилизаторов полимеров» г.Ставрополь ;   "BELIKE Chemikal Co.,Ltd" - Китай;
«M.L.A.INDUSTRIES»- Индия (только для резин)</t>
  </si>
  <si>
    <t xml:space="preserve"> ТУ У17.5-20265373-034-2003 изм.№1-4,  ЛБ-65-12 -  ТО 8151-001-25767369-15-2018 к ТУ8151-001-25767369-2018</t>
  </si>
  <si>
    <t xml:space="preserve"> ТУ У17.5-20265373-034-2003 изм.№1-4,  ЛБ-75-3 -  ТО 8151-001-25767369-15-2018 к ТУ8151-001-25767369-2018</t>
  </si>
  <si>
    <t xml:space="preserve"> ТУ У 17.5-20265373-034-2003 или
 ТУ 8151-004-74666405-2007 (ЛБ-80-24-5) или ТО РФ  8151-00125767369-14-2018 на ЛБ-80-24-8                                             ТУ 8151-105-00323691-2016 арт. С2686          </t>
  </si>
  <si>
    <t>Баринова Г.А.</t>
  </si>
  <si>
    <t>тендер ежемесячный исходя из потребности на месяц</t>
  </si>
  <si>
    <t xml:space="preserve">Sumitomo Chemical CO LTD 
Amino Chem (HK) CO Limited 
</t>
  </si>
  <si>
    <t>ЗАО "Промтекстиль", г.Воронеж, 
АО "Красный Перекоп", 
НАО "Корд", 
ООО "Химтекс", 
ООО "Залесская текстильная компания"  .АО "КФТТ"</t>
  </si>
  <si>
    <t xml:space="preserve"> ТУ 8278-010-00327592-2000, 
 ТУ 8288-007-25488221-2010; 
 ТУ 8278-054-00327586-2014                                       ТУ 8288-034-59566688-2007                                  </t>
  </si>
  <si>
    <t>ГОСТ 3282-74. Должна поставляться в мотках массой 1000кг, габаритные размеры мотка: наружный диаметр 75 см, внутренний диаметр 40 см, высота 50 см. Не допускается коррозия, следы ржавчины на проволоке.</t>
  </si>
  <si>
    <t>ГОСТ 3282-74. Должна поставляться в мотках массой 1000кг, габаритные размеры мотка: наружный диаметр 75 см, внутренний диаметр 40 см, высота 50 см. Не допускается коррозия, следы ржавчины на проволоке. Возможны заказы ВП.</t>
  </si>
  <si>
    <t>Новацкие Химические Заводы, г. Новаки, Словакия;                                         Polivinilchloridas PVC Vinnolit E2169 пр-ва MARGUNAS - Литва</t>
  </si>
  <si>
    <t xml:space="preserve"> ОАО «Каустик», г. Волгоград;
 ПАО «Химпром», г. Новочебоксарск;   ADITIYA BIRLA GRASIM» («For grasim industries limited chemical division») – Индия;</t>
  </si>
  <si>
    <t>ЗГП « Кремнийполимер» Запорожье Украина;                                                          DALIAN SIBOND INTL TRADE CO., LTD - Китай.
ХIAMETR (R)  PMX-200 Германия.                       Unisil liquid PMS-200 Венгрия Unisil.</t>
  </si>
  <si>
    <t xml:space="preserve"> ООО"РТИ-Комплекс" г. Щелково 
  ООО "СП" Резинотехника г. Смоленск</t>
  </si>
  <si>
    <t>январь</t>
  </si>
  <si>
    <t>февраль</t>
  </si>
  <si>
    <t>март</t>
  </si>
  <si>
    <t>проведен  на весь 2020г</t>
  </si>
  <si>
    <t xml:space="preserve"> Регенерат РШТН ТУ У 25.1-21071441-003:2010,
 РШТ-35 ТУ 2511-094-00149073-2008;
 РШТН ТУ У62552-1987.009-2000,
 РШТ ТУ 2511-018-73018769-2007, (вязкость 25-35ед.)</t>
  </si>
  <si>
    <t>ООО "Фабртка Упаковки " г. Ульяновск, ООО "Агропромупак" г. Воронеж,, ООО"ТД Тайматик" ; ООО " ВАН-УПАК"</t>
  </si>
  <si>
    <t xml:space="preserve"> ОАО «Каустик», г. Волгоград
 ПАО «Химпром», г. Новочебоксарск
 «Kutch Chemical Industries Limited»-Индия.,"ADITYA BIRLA- Индия; "KLJ ORGANIC LIMITED"- Индия ; " TARA MERCANTILE  PVT.LTD  " - Индия.</t>
  </si>
  <si>
    <t xml:space="preserve"> LANXESS - Германия;                          KEMAI (Tianjin) Chemical Technical Co., LTD - Китай;
 Dalian RICHON CHEM CO, Ltd - Китай;
 HUNGYAN ZHEDONG RUBBER AUXILIARY IMP\EXP.CO., LTD - Китай;
 TIANJIN EAST RICHON RUBBER ADDITIVES CO., LTD - Китай;                   A.I.L RUBBER HEMICAL PLANT - Китай;
HENAN KINGWAY CHEM-ICALS CO.,LTD -Китай;
ZHENGZHOU DOUBLE VIGOUR CHEMICAL PROD-UCT CO., LTD - Китай.; 
SHENYANG SUNNXJOINT CHEMICALS CO.,LTD-Китай</t>
  </si>
  <si>
    <t xml:space="preserve">QUIMICA DEL REY, S.A. DE C.V. - Мексика;
«Lehmann&amp;Voss&amp;Co.» - Страна производитель MEXICO;
ООО «НеоХимПром» г.Челябинск;ООО " Ультра-Си" г. Асбест
</t>
  </si>
  <si>
    <t xml:space="preserve"> ООО «Ставропольский завод стабилизаторов полимеров»; 
 «M.L.A.INDUSTRIES»- Индия;
 «Nimbasia Stabilizers»-Индия.,           " BERKIM"- Турция ;" Ravikiran CHEMICALS   Pм t. .Ltd." Индия</t>
  </si>
  <si>
    <t>ГОСТ 8981-78, марка А</t>
  </si>
  <si>
    <t>сертификат качества</t>
  </si>
  <si>
    <t>для СРТ: необходима сшивка отрезков в рулоне Бинтолента пр-ва Чебоксар  только для рукавов с нитяным усилением - объём 10-20 тыс. м.п в месяц</t>
  </si>
  <si>
    <t xml:space="preserve"> ООО "РТИ-Комплекс"                                        ООО СП "Резинотехника"                                 "Лента , г.Чебоксары</t>
  </si>
  <si>
    <t>Поставка в мешках 
ОАО "Ярославский техуглерод"/гран.;
ОАО "Ивановский техуглерод и резина"/пылящий (не более 30% от общего количества);
ОАО "Туймазытехуглерод"/негранулированный;
ОАО "Омсктехуглерод" пр-во Омск/гран.</t>
  </si>
  <si>
    <t xml:space="preserve"> ОАО "Ярославский техуглерод"/гран.;
 ОАО "Ивановский техуглерод и резина"/пылящий;
 ОАО "Туймазытехуглерод"/негранулир.;ОАО "Омсктехуглерод" пр-во Омск/гран.; 
 ОАО "Нижнекамский завод технического углерода"/гран.                                               </t>
  </si>
  <si>
    <t>Хлорпарафин ХП-470, марка А ТУ 6-01-16-90 или ТУ 2493-339-05763441-02;
ТУ 20.14.13-555-05763441 (Химпром);                СТО 00203275-234-2009 (Каустик)</t>
  </si>
  <si>
    <t>ТУ 38.401-67-108-92, сорт высший</t>
  </si>
  <si>
    <t xml:space="preserve">Смола нефтеполимерная Шинпласт
</t>
  </si>
  <si>
    <t>816000(потребность на год)</t>
  </si>
  <si>
    <t>2 652 000 (потребность на год)</t>
  </si>
  <si>
    <t>60 000( потребность на год)</t>
  </si>
  <si>
    <t>по заявке</t>
  </si>
  <si>
    <t>24.12.19
24.01.20
25.02.20</t>
  </si>
  <si>
    <t>В соответствии с НД (мешки бумажные или полипропиленовые с вкладышем)
Бумажные или полипропиленовые мешки</t>
  </si>
  <si>
    <t>ТУ 2451-029-49740748-2015
ТУ 2451-005-60928760-16</t>
  </si>
  <si>
    <t>Смола инден-кумароновая, пр-во ООО ПКФ Акрил п.Латное, Воронеж. Обл
Смола нефтеполимерная "Шинпласт", пр-во ООО "РусХимПром" г. Волгоград</t>
  </si>
  <si>
    <t>Акрил Воронеж
Русхимпром Волгоград</t>
  </si>
  <si>
    <t>Борат цинка</t>
  </si>
  <si>
    <t xml:space="preserve">Трёхокись сурьмы
</t>
  </si>
  <si>
    <r>
      <t xml:space="preserve">Ткань БКНЛ 65-2 </t>
    </r>
    <r>
      <rPr>
        <sz val="14"/>
        <rFont val="Calibri"/>
        <family val="2"/>
        <charset val="204"/>
        <scheme val="minor"/>
      </rPr>
      <t>(ГОСТ 19700-91 с дополнительным требованием по показателю усадка ткани в горячем воздухе: - по основе не более 5%, - по утку не более 3%) и длинне рулона</t>
    </r>
  </si>
  <si>
    <r>
      <t xml:space="preserve">Полиэтилен высокого давления ПВД
</t>
    </r>
    <r>
      <rPr>
        <sz val="14"/>
        <rFont val="Calibri"/>
        <family val="2"/>
        <charset val="204"/>
        <scheme val="minor"/>
      </rPr>
      <t>нет потребности в тендере</t>
    </r>
  </si>
  <si>
    <r>
      <rPr>
        <u/>
        <sz val="12"/>
        <rFont val="Calibri"/>
        <family val="2"/>
        <charset val="204"/>
        <scheme val="minor"/>
      </rPr>
      <t>Для импортных аналогов Наирита ДП</t>
    </r>
    <r>
      <rPr>
        <sz val="12"/>
        <rFont val="Calibri"/>
        <family val="2"/>
        <charset val="204"/>
        <scheme val="minor"/>
      </rPr>
      <t xml:space="preserve">: "Каучуки импортные хлоропреновые, приемка и оценка качества И.№38.405130-86;
</t>
    </r>
    <r>
      <rPr>
        <u/>
        <sz val="12"/>
        <rFont val="Calibri"/>
        <family val="2"/>
        <charset val="204"/>
        <scheme val="minor"/>
      </rPr>
      <t xml:space="preserve">Для наирита ДП:
</t>
    </r>
    <r>
      <rPr>
        <sz val="12"/>
        <rFont val="Calibri"/>
        <family val="2"/>
        <charset val="204"/>
        <scheme val="minor"/>
      </rPr>
      <t>ТУ РА 00204145-0651-07</t>
    </r>
  </si>
  <si>
    <t>Модификатор РУ или Модификатор РУ-НП-2
тендер ежемесячный исходя из потребности на месяц</t>
  </si>
  <si>
    <t>Резорцин технический
тендер ежемесячный исходя из потребности на месяц</t>
  </si>
  <si>
    <r>
      <t xml:space="preserve">Канифоль сосновая (или тайрон) 
</t>
    </r>
    <r>
      <rPr>
        <b/>
        <sz val="14"/>
        <color rgb="FFC00000"/>
        <rFont val="Arial"/>
        <family val="2"/>
        <charset val="204"/>
      </rPr>
      <t/>
    </r>
  </si>
  <si>
    <r>
      <t xml:space="preserve">Регенерат РШТ-35 или РШТН или РШТ
</t>
    </r>
    <r>
      <rPr>
        <b/>
        <i/>
        <sz val="14"/>
        <rFont val="Calibri"/>
        <family val="2"/>
        <charset val="204"/>
        <scheme val="minor"/>
      </rPr>
      <t>(указать потребность на 1 полугодие)</t>
    </r>
  </si>
  <si>
    <r>
      <t xml:space="preserve">вязкость 25-35ед. </t>
    </r>
    <r>
      <rPr>
        <b/>
        <sz val="12"/>
        <rFont val="Calibri"/>
        <family val="2"/>
        <charset val="204"/>
        <scheme val="minor"/>
      </rPr>
      <t>Для КРТ ежемесячно обязательно нужен РШТ (Чехов) - 20 т и ВТП МАГ - 20 тонн.</t>
    </r>
  </si>
  <si>
    <r>
      <t xml:space="preserve">Мел МТД-2 </t>
    </r>
    <r>
      <rPr>
        <b/>
        <i/>
        <sz val="14"/>
        <rFont val="Calibri"/>
        <family val="2"/>
        <charset val="204"/>
        <scheme val="minor"/>
      </rPr>
      <t>(указать потребность на  весь год)</t>
    </r>
  </si>
  <si>
    <r>
      <t xml:space="preserve">Паста Кальцийнафт (Инкальцит)  </t>
    </r>
    <r>
      <rPr>
        <b/>
        <i/>
        <sz val="14"/>
        <rFont val="Calibri"/>
        <family val="2"/>
        <charset val="204"/>
        <scheme val="minor"/>
      </rPr>
      <t>(указать потребность на весь год)</t>
    </r>
  </si>
  <si>
    <r>
      <t>ТУ 2123-</t>
    </r>
    <r>
      <rPr>
        <b/>
        <sz val="12"/>
        <rFont val="Calibri"/>
        <family val="2"/>
        <charset val="204"/>
        <scheme val="minor"/>
      </rPr>
      <t>002</t>
    </r>
    <r>
      <rPr>
        <sz val="12"/>
        <rFont val="Calibri"/>
        <family val="2"/>
        <charset val="204"/>
        <scheme val="minor"/>
      </rPr>
      <t>-76523628-2013 (кальцийнанафт); ТУ 2123-001-69495392-2014 (Инкальцит М);     ТУ 2123-</t>
    </r>
    <r>
      <rPr>
        <b/>
        <sz val="12"/>
        <rFont val="Calibri"/>
        <family val="2"/>
        <charset val="204"/>
        <scheme val="minor"/>
      </rPr>
      <t>003</t>
    </r>
    <r>
      <rPr>
        <sz val="12"/>
        <rFont val="Calibri"/>
        <family val="2"/>
        <charset val="204"/>
        <scheme val="minor"/>
      </rPr>
      <t>-76523628-2013 ()Кальцийнафт М)</t>
    </r>
  </si>
  <si>
    <r>
      <t>Плёнка полиэтиленовая марка Н ГОСТ 10354-82 полотно 0,08х1000</t>
    </r>
    <r>
      <rPr>
        <b/>
        <i/>
        <sz val="14"/>
        <rFont val="Calibri"/>
        <family val="2"/>
        <charset val="204"/>
        <scheme val="minor"/>
      </rPr>
      <t xml:space="preserve"> (указать потребность на весь год)</t>
    </r>
  </si>
  <si>
    <r>
      <t xml:space="preserve">Плёнка полиэтиленовая марка Н ГОСТ 10354-82 рукав 0,2х1500 </t>
    </r>
    <r>
      <rPr>
        <b/>
        <i/>
        <sz val="14"/>
        <rFont val="Calibri"/>
        <family val="2"/>
        <charset val="204"/>
        <scheme val="minor"/>
      </rPr>
      <t>(указать потребность на весь год)</t>
    </r>
  </si>
  <si>
    <r>
      <t xml:space="preserve">Плёнка полиэтиленовая марка Н ГОСТ 10354-82 рукав 0,08х1500  </t>
    </r>
    <r>
      <rPr>
        <b/>
        <i/>
        <sz val="14"/>
        <rFont val="Calibri"/>
        <family val="2"/>
        <charset val="204"/>
        <scheme val="minor"/>
      </rPr>
      <t>(указать потребность на весь год)</t>
    </r>
  </si>
  <si>
    <t xml:space="preserve">
 АО "Красный Перекоп" г. Ярославль,
 ООО «Химтекс» р.п. Игнатовка, 
  НАО "Корд"                                                                         ООО "Промтекстиль"</t>
  </si>
  <si>
    <t xml:space="preserve"> шнур х/б диаметром 6 мм и х/л диаметром  6-7 мм  ТУ 8122-071-00327592-2013</t>
  </si>
  <si>
    <t xml:space="preserve"> ТУ У17.5-20265373-034-2003 изм.№4
 ш.75 см рисунок05 </t>
  </si>
  <si>
    <r>
      <t xml:space="preserve">Ролик деревянный ЕП3638.00.000 
</t>
    </r>
    <r>
      <rPr>
        <b/>
        <i/>
        <sz val="14"/>
        <rFont val="Calibri"/>
        <family val="2"/>
        <charset val="204"/>
        <scheme val="minor"/>
      </rPr>
      <t xml:space="preserve"> (указать потребность на весь год)</t>
    </r>
  </si>
  <si>
    <r>
      <t xml:space="preserve">Ящик решётчатый СП318.00.000
</t>
    </r>
    <r>
      <rPr>
        <b/>
        <i/>
        <sz val="14"/>
        <rFont val="Calibri"/>
        <family val="2"/>
        <charset val="204"/>
        <scheme val="minor"/>
      </rPr>
      <t xml:space="preserve">(указать потребность на весь год)
</t>
    </r>
    <r>
      <rPr>
        <b/>
        <sz val="14"/>
        <rFont val="Calibri"/>
        <family val="2"/>
        <charset val="204"/>
        <scheme val="minor"/>
      </rPr>
      <t xml:space="preserve">
</t>
    </r>
  </si>
  <si>
    <r>
      <t xml:space="preserve">Ящик ЯДДВП-1 с арм
</t>
    </r>
    <r>
      <rPr>
        <b/>
        <i/>
        <sz val="14"/>
        <rFont val="Calibri"/>
        <family val="2"/>
        <charset val="204"/>
        <scheme val="minor"/>
      </rPr>
      <t>(указать потребность на весь год)</t>
    </r>
  </si>
  <si>
    <r>
      <t xml:space="preserve">Ящик ЯДДВП-1 без арм
</t>
    </r>
    <r>
      <rPr>
        <b/>
        <i/>
        <sz val="14"/>
        <rFont val="Calibri"/>
        <family val="2"/>
        <charset val="204"/>
        <scheme val="minor"/>
      </rPr>
      <t>(указать потребность на весь год)</t>
    </r>
  </si>
  <si>
    <r>
      <t xml:space="preserve">Ящик СП 257.00.000-А
</t>
    </r>
    <r>
      <rPr>
        <b/>
        <i/>
        <sz val="14"/>
        <rFont val="Calibri"/>
        <family val="2"/>
        <charset val="204"/>
        <scheme val="minor"/>
      </rPr>
      <t>(указать потребность на весь год)</t>
    </r>
  </si>
  <si>
    <r>
      <t xml:space="preserve">Ящик СР 94.01.000 СБ
</t>
    </r>
    <r>
      <rPr>
        <b/>
        <i/>
        <sz val="14"/>
        <rFont val="Calibri"/>
        <family val="2"/>
        <charset val="204"/>
        <scheme val="minor"/>
      </rPr>
      <t>(указать потребность на весь год)</t>
    </r>
  </si>
  <si>
    <r>
      <t xml:space="preserve">Ящики для СНГ (с фитоконтролем)
</t>
    </r>
    <r>
      <rPr>
        <b/>
        <i/>
        <sz val="14"/>
        <rFont val="Calibri"/>
        <family val="2"/>
        <charset val="204"/>
        <scheme val="minor"/>
      </rPr>
      <t>(указать потребность на весь год)</t>
    </r>
  </si>
  <si>
    <r>
      <t xml:space="preserve">Ящик ЕП-140.00.000
</t>
    </r>
    <r>
      <rPr>
        <b/>
        <i/>
        <sz val="14"/>
        <rFont val="Calibri"/>
        <family val="2"/>
        <charset val="204"/>
        <scheme val="minor"/>
      </rPr>
      <t>(указать потребность на весь год)</t>
    </r>
  </si>
  <si>
    <r>
      <t xml:space="preserve">Ящик деревянный СР 471.00.000 СБ 510х580х230, 
</t>
    </r>
    <r>
      <rPr>
        <b/>
        <i/>
        <sz val="14"/>
        <rFont val="Calibri"/>
        <family val="2"/>
        <charset val="204"/>
        <scheme val="minor"/>
      </rPr>
      <t xml:space="preserve">(указать потребность на весь год)
</t>
    </r>
    <r>
      <rPr>
        <b/>
        <sz val="14"/>
        <rFont val="Calibri"/>
        <family val="2"/>
        <charset val="204"/>
        <scheme val="minor"/>
      </rPr>
      <t xml:space="preserve">
</t>
    </r>
  </si>
  <si>
    <t xml:space="preserve">График проведения совместных тендеров для ОАО "КРТ" и ОАО "СЗРТ" поставка 1 квартал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</si>
</sst>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1.5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trike/>
      <sz val="12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3">
    <xf numFmtId="0" fontId="0" fillId="0" borderId="0" xfId="0"/>
    <xf numFmtId="0" fontId="7" fillId="0" borderId="0" xfId="0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" fontId="11" fillId="3" borderId="1" xfId="0" applyNumberFormat="1" applyFont="1" applyFill="1" applyBorder="1" applyAlignment="1" applyProtection="1">
      <alignment horizontal="center" textRotation="90" wrapText="1"/>
      <protection locked="0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7" xfId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0" borderId="1" xfId="0" applyNumberFormat="1" applyFont="1" applyFill="1" applyBorder="1" applyAlignment="1" applyProtection="1">
      <alignment horizontal="center" vertical="center" textRotation="90"/>
      <protection locked="0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left" vertical="top" wrapText="1"/>
      <protection locked="0"/>
    </xf>
    <xf numFmtId="0" fontId="13" fillId="5" borderId="7" xfId="0" applyFont="1" applyFill="1" applyBorder="1" applyAlignment="1" applyProtection="1">
      <alignment horizontal="left" vertical="top" wrapText="1"/>
      <protection locked="0"/>
    </xf>
    <xf numFmtId="14" fontId="13" fillId="0" borderId="1" xfId="0" applyNumberFormat="1" applyFont="1" applyFill="1" applyBorder="1" applyAlignment="1" applyProtection="1">
      <alignment horizontal="left" vertical="top" wrapText="1"/>
      <protection locked="0"/>
    </xf>
    <xf numFmtId="14" fontId="13" fillId="0" borderId="7" xfId="0" applyNumberFormat="1" applyFont="1" applyFill="1" applyBorder="1" applyAlignment="1" applyProtection="1">
      <alignment horizontal="left" vertical="top" wrapText="1"/>
      <protection locked="0"/>
    </xf>
    <xf numFmtId="0" fontId="15" fillId="0" borderId="1" xfId="0" applyFont="1" applyBorder="1"/>
    <xf numFmtId="4" fontId="1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2" fontId="13" fillId="0" borderId="1" xfId="0" applyNumberFormat="1" applyFont="1" applyFill="1" applyBorder="1" applyAlignment="1" applyProtection="1">
      <alignment horizontal="left" vertical="top" wrapText="1"/>
      <protection locked="0"/>
    </xf>
    <xf numFmtId="2" fontId="13" fillId="0" borderId="7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 textRotation="90"/>
      <protection locked="0"/>
    </xf>
    <xf numFmtId="4" fontId="13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top" wrapText="1"/>
      <protection locked="0"/>
    </xf>
    <xf numFmtId="14" fontId="13" fillId="0" borderId="1" xfId="0" applyNumberFormat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1" applyFont="1" applyFill="1" applyBorder="1" applyAlignment="1" applyProtection="1">
      <alignment horizontal="left" vertical="top" wrapText="1"/>
      <protection locked="0"/>
    </xf>
    <xf numFmtId="0" fontId="13" fillId="0" borderId="7" xfId="1" applyFont="1" applyFill="1" applyBorder="1" applyAlignment="1" applyProtection="1">
      <alignment horizontal="left" vertical="top" wrapText="1"/>
      <protection locked="0"/>
    </xf>
    <xf numFmtId="0" fontId="12" fillId="6" borderId="8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right" vertical="center" wrapText="1"/>
    </xf>
    <xf numFmtId="4" fontId="11" fillId="0" borderId="8" xfId="0" applyNumberFormat="1" applyFont="1" applyFill="1" applyBorder="1" applyAlignment="1" applyProtection="1">
      <alignment horizontal="center" vertical="center" textRotation="90"/>
      <protection locked="0"/>
    </xf>
    <xf numFmtId="1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1" fillId="3" borderId="5" xfId="1" applyFont="1" applyFill="1" applyBorder="1" applyAlignment="1" applyProtection="1">
      <alignment vertical="center" wrapText="1"/>
      <protection locked="0"/>
    </xf>
    <xf numFmtId="0" fontId="11" fillId="3" borderId="1" xfId="1" applyFont="1" applyFill="1" applyBorder="1" applyAlignment="1" applyProtection="1">
      <alignment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textRotation="90" wrapText="1"/>
      <protection locked="0"/>
    </xf>
    <xf numFmtId="0" fontId="10" fillId="3" borderId="1" xfId="1" applyFont="1" applyFill="1" applyBorder="1" applyAlignment="1" applyProtection="1">
      <alignment horizontal="center" vertical="center" textRotation="90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1" applyFont="1" applyFill="1" applyBorder="1" applyAlignment="1" applyProtection="1">
      <alignment horizontal="center" vertical="center" wrapText="1"/>
      <protection locked="0"/>
    </xf>
    <xf numFmtId="0" fontId="11" fillId="3" borderId="5" xfId="1" applyFont="1" applyFill="1" applyBorder="1" applyAlignment="1" applyProtection="1">
      <alignment horizontal="left" vertical="center" wrapText="1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G107"/>
  <sheetViews>
    <sheetView tabSelected="1" zoomScale="60" zoomScaleNormal="60" workbookViewId="0">
      <pane xSplit="2" ySplit="5" topLeftCell="C93" activePane="bottomRight" state="frozen"/>
      <selection pane="topRight" activeCell="C1" sqref="C1"/>
      <selection pane="bottomLeft" activeCell="A6" sqref="A6"/>
      <selection pane="bottomRight" activeCell="M7" sqref="M7"/>
    </sheetView>
  </sheetViews>
  <sheetFormatPr defaultColWidth="9.140625" defaultRowHeight="15.75" x14ac:dyDescent="0.25"/>
  <cols>
    <col min="1" max="1" width="5.7109375" style="1" customWidth="1"/>
    <col min="2" max="2" width="30.7109375" style="9" customWidth="1"/>
    <col min="3" max="3" width="6.7109375" style="1" customWidth="1"/>
    <col min="4" max="4" width="13.7109375" style="11" customWidth="1"/>
    <col min="5" max="5" width="5.140625" style="11" customWidth="1"/>
    <col min="6" max="7" width="3.7109375" style="11" customWidth="1"/>
    <col min="8" max="8" width="14.5703125" style="11" customWidth="1"/>
    <col min="9" max="9" width="4.7109375" style="14" customWidth="1"/>
    <col min="10" max="11" width="3.7109375" style="14" customWidth="1"/>
    <col min="12" max="12" width="12.7109375" style="1" customWidth="1"/>
    <col min="13" max="13" width="44.5703125" style="1" customWidth="1"/>
    <col min="14" max="14" width="37" style="1" customWidth="1"/>
    <col min="15" max="15" width="27.42578125" style="1" customWidth="1"/>
    <col min="16" max="16" width="28.28515625" style="1" customWidth="1"/>
    <col min="17" max="17" width="40.7109375" style="12" customWidth="1"/>
    <col min="18" max="18" width="40.28515625" style="12" customWidth="1"/>
    <col min="19" max="20" width="9.140625" style="1"/>
    <col min="21" max="21" width="9.140625" style="1" customWidth="1"/>
    <col min="22" max="22" width="9.140625" style="1"/>
    <col min="23" max="23" width="52.42578125" style="1" customWidth="1"/>
    <col min="24" max="16384" width="9.140625" style="1"/>
  </cols>
  <sheetData>
    <row r="2" spans="1:18" ht="23.25" customHeight="1" x14ac:dyDescent="0.25">
      <c r="A2" s="68" t="s">
        <v>399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8.75" thickBot="1" x14ac:dyDescent="0.3">
      <c r="A3" s="2"/>
      <c r="B3" s="3"/>
      <c r="C3" s="2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6"/>
      <c r="R3" s="6"/>
    </row>
    <row r="4" spans="1:18" s="7" customFormat="1" ht="50.1" customHeight="1" x14ac:dyDescent="0.25">
      <c r="A4" s="69" t="s">
        <v>0</v>
      </c>
      <c r="B4" s="71" t="s">
        <v>1</v>
      </c>
      <c r="C4" s="73" t="s">
        <v>2</v>
      </c>
      <c r="D4" s="75" t="s">
        <v>141</v>
      </c>
      <c r="E4" s="75"/>
      <c r="F4" s="75"/>
      <c r="G4" s="75"/>
      <c r="H4" s="76" t="s">
        <v>142</v>
      </c>
      <c r="I4" s="76"/>
      <c r="J4" s="76"/>
      <c r="K4" s="76"/>
      <c r="L4" s="77" t="s">
        <v>3</v>
      </c>
      <c r="M4" s="77" t="s">
        <v>159</v>
      </c>
      <c r="N4" s="77"/>
      <c r="O4" s="77" t="s">
        <v>4</v>
      </c>
      <c r="P4" s="77"/>
      <c r="Q4" s="78" t="s">
        <v>5</v>
      </c>
      <c r="R4" s="79"/>
    </row>
    <row r="5" spans="1:18" ht="69.95" customHeight="1" x14ac:dyDescent="0.25">
      <c r="A5" s="70"/>
      <c r="B5" s="72"/>
      <c r="C5" s="74"/>
      <c r="D5" s="18" t="s">
        <v>248</v>
      </c>
      <c r="E5" s="19" t="s">
        <v>343</v>
      </c>
      <c r="F5" s="19" t="s">
        <v>344</v>
      </c>
      <c r="G5" s="19" t="s">
        <v>345</v>
      </c>
      <c r="H5" s="20" t="s">
        <v>248</v>
      </c>
      <c r="I5" s="19" t="s">
        <v>343</v>
      </c>
      <c r="J5" s="19" t="s">
        <v>344</v>
      </c>
      <c r="K5" s="19" t="s">
        <v>345</v>
      </c>
      <c r="L5" s="80"/>
      <c r="M5" s="21" t="s">
        <v>6</v>
      </c>
      <c r="N5" s="21" t="s">
        <v>7</v>
      </c>
      <c r="O5" s="21" t="s">
        <v>8</v>
      </c>
      <c r="P5" s="21" t="s">
        <v>9</v>
      </c>
      <c r="Q5" s="21" t="s">
        <v>160</v>
      </c>
      <c r="R5" s="22" t="s">
        <v>10</v>
      </c>
    </row>
    <row r="6" spans="1:18" ht="153.75" customHeight="1" x14ac:dyDescent="0.25">
      <c r="A6" s="16">
        <v>1</v>
      </c>
      <c r="B6" s="23" t="s">
        <v>18</v>
      </c>
      <c r="C6" s="24" t="s">
        <v>11</v>
      </c>
      <c r="D6" s="25">
        <f>SUM(E6:G6)</f>
        <v>100000</v>
      </c>
      <c r="E6" s="26">
        <v>40000</v>
      </c>
      <c r="F6" s="26">
        <v>40000</v>
      </c>
      <c r="G6" s="26">
        <v>20000</v>
      </c>
      <c r="H6" s="25">
        <f t="shared" ref="H6:H10" si="0">SUM(I6:K6)</f>
        <v>24000</v>
      </c>
      <c r="I6" s="26">
        <v>8000</v>
      </c>
      <c r="J6" s="26">
        <v>8000</v>
      </c>
      <c r="K6" s="26">
        <v>8000</v>
      </c>
      <c r="L6" s="27">
        <v>43815</v>
      </c>
      <c r="M6" s="28" t="s">
        <v>19</v>
      </c>
      <c r="N6" s="28" t="s">
        <v>118</v>
      </c>
      <c r="O6" s="28"/>
      <c r="P6" s="28" t="s">
        <v>265</v>
      </c>
      <c r="Q6" s="28" t="s">
        <v>264</v>
      </c>
      <c r="R6" s="29" t="s">
        <v>315</v>
      </c>
    </row>
    <row r="7" spans="1:18" ht="96.75" customHeight="1" x14ac:dyDescent="0.25">
      <c r="A7" s="16">
        <v>2</v>
      </c>
      <c r="B7" s="23" t="s">
        <v>20</v>
      </c>
      <c r="C7" s="30" t="s">
        <v>11</v>
      </c>
      <c r="D7" s="25" t="s">
        <v>249</v>
      </c>
      <c r="E7" s="26"/>
      <c r="F7" s="26"/>
      <c r="G7" s="26"/>
      <c r="H7" s="25">
        <f t="shared" si="0"/>
        <v>1200</v>
      </c>
      <c r="I7" s="26">
        <v>600</v>
      </c>
      <c r="J7" s="26">
        <v>0</v>
      </c>
      <c r="K7" s="26">
        <v>600</v>
      </c>
      <c r="L7" s="27">
        <v>43815</v>
      </c>
      <c r="M7" s="28" t="s">
        <v>19</v>
      </c>
      <c r="N7" s="28" t="s">
        <v>118</v>
      </c>
      <c r="O7" s="28"/>
      <c r="P7" s="28"/>
      <c r="Q7" s="28" t="s">
        <v>190</v>
      </c>
      <c r="R7" s="29" t="s">
        <v>119</v>
      </c>
    </row>
    <row r="8" spans="1:18" ht="88.5" customHeight="1" x14ac:dyDescent="0.25">
      <c r="A8" s="16">
        <v>3</v>
      </c>
      <c r="B8" s="23" t="s">
        <v>21</v>
      </c>
      <c r="C8" s="31" t="s">
        <v>11</v>
      </c>
      <c r="D8" s="25">
        <f>SUM(E8:G8)</f>
        <v>9000</v>
      </c>
      <c r="E8" s="26">
        <v>3000</v>
      </c>
      <c r="F8" s="26">
        <v>3000</v>
      </c>
      <c r="G8" s="26">
        <v>3000</v>
      </c>
      <c r="H8" s="25">
        <f t="shared" si="0"/>
        <v>0</v>
      </c>
      <c r="I8" s="26"/>
      <c r="J8" s="26"/>
      <c r="K8" s="26"/>
      <c r="L8" s="27">
        <v>43812</v>
      </c>
      <c r="M8" s="32" t="s">
        <v>353</v>
      </c>
      <c r="N8" s="32" t="s">
        <v>22</v>
      </c>
      <c r="O8" s="32" t="s">
        <v>23</v>
      </c>
      <c r="P8" s="28" t="s">
        <v>211</v>
      </c>
      <c r="Q8" s="32" t="s">
        <v>143</v>
      </c>
      <c r="R8" s="33" t="s">
        <v>143</v>
      </c>
    </row>
    <row r="9" spans="1:18" ht="150.75" customHeight="1" x14ac:dyDescent="0.25">
      <c r="A9" s="16">
        <v>4</v>
      </c>
      <c r="B9" s="34" t="s">
        <v>26</v>
      </c>
      <c r="C9" s="31" t="s">
        <v>11</v>
      </c>
      <c r="D9" s="25">
        <f>SUM(E9:G9)</f>
        <v>1200</v>
      </c>
      <c r="E9" s="26">
        <v>400</v>
      </c>
      <c r="F9" s="26">
        <v>400</v>
      </c>
      <c r="G9" s="26">
        <v>400</v>
      </c>
      <c r="H9" s="25">
        <f t="shared" si="0"/>
        <v>3600</v>
      </c>
      <c r="I9" s="26">
        <v>1200</v>
      </c>
      <c r="J9" s="26">
        <v>1200</v>
      </c>
      <c r="K9" s="26">
        <v>1200</v>
      </c>
      <c r="L9" s="27">
        <v>43817</v>
      </c>
      <c r="M9" s="32" t="s">
        <v>27</v>
      </c>
      <c r="N9" s="32" t="s">
        <v>27</v>
      </c>
      <c r="O9" s="32"/>
      <c r="P9" s="32" t="s">
        <v>28</v>
      </c>
      <c r="Q9" s="32" t="s">
        <v>252</v>
      </c>
      <c r="R9" s="33" t="s">
        <v>341</v>
      </c>
    </row>
    <row r="10" spans="1:18" ht="122.25" customHeight="1" x14ac:dyDescent="0.25">
      <c r="A10" s="16">
        <v>5</v>
      </c>
      <c r="B10" s="23" t="s">
        <v>373</v>
      </c>
      <c r="C10" s="35" t="s">
        <v>33</v>
      </c>
      <c r="D10" s="25">
        <f>SUM(E10:G10)</f>
        <v>54000</v>
      </c>
      <c r="E10" s="26">
        <v>18000</v>
      </c>
      <c r="F10" s="26">
        <v>18000</v>
      </c>
      <c r="G10" s="26">
        <v>18000</v>
      </c>
      <c r="H10" s="25">
        <f t="shared" si="0"/>
        <v>0</v>
      </c>
      <c r="I10" s="26"/>
      <c r="J10" s="26"/>
      <c r="K10" s="26"/>
      <c r="L10" s="27">
        <v>43790</v>
      </c>
      <c r="M10" s="36" t="s">
        <v>117</v>
      </c>
      <c r="N10" s="36"/>
      <c r="O10" s="36" t="s">
        <v>144</v>
      </c>
      <c r="P10" s="36"/>
      <c r="Q10" s="36" t="s">
        <v>335</v>
      </c>
      <c r="R10" s="37"/>
    </row>
    <row r="11" spans="1:18" ht="71.25" customHeight="1" x14ac:dyDescent="0.25">
      <c r="A11" s="16">
        <v>6</v>
      </c>
      <c r="B11" s="23" t="s">
        <v>374</v>
      </c>
      <c r="C11" s="31" t="s">
        <v>11</v>
      </c>
      <c r="D11" s="25" t="s">
        <v>310</v>
      </c>
      <c r="E11" s="26"/>
      <c r="F11" s="26"/>
      <c r="G11" s="26"/>
      <c r="H11" s="25">
        <f t="shared" ref="H11:H34" si="1">SUM(I11:K11)</f>
        <v>0</v>
      </c>
      <c r="I11" s="26"/>
      <c r="J11" s="26"/>
      <c r="K11" s="26"/>
      <c r="L11" s="27"/>
      <c r="M11" s="32" t="s">
        <v>167</v>
      </c>
      <c r="N11" s="32" t="s">
        <v>167</v>
      </c>
      <c r="O11" s="32"/>
      <c r="P11" s="32"/>
      <c r="Q11" s="32" t="s">
        <v>120</v>
      </c>
      <c r="R11" s="33" t="s">
        <v>120</v>
      </c>
    </row>
    <row r="12" spans="1:18" ht="227.45" customHeight="1" x14ac:dyDescent="0.25">
      <c r="A12" s="16">
        <v>7</v>
      </c>
      <c r="B12" s="23" t="s">
        <v>146</v>
      </c>
      <c r="C12" s="31" t="s">
        <v>11</v>
      </c>
      <c r="D12" s="25">
        <f>SUM(E12:G12)</f>
        <v>70000</v>
      </c>
      <c r="E12" s="26">
        <v>20000</v>
      </c>
      <c r="F12" s="26">
        <v>20000</v>
      </c>
      <c r="G12" s="26">
        <v>30000</v>
      </c>
      <c r="H12" s="25">
        <f t="shared" si="1"/>
        <v>12000</v>
      </c>
      <c r="I12" s="26">
        <v>3000</v>
      </c>
      <c r="J12" s="26">
        <v>4000</v>
      </c>
      <c r="K12" s="26">
        <v>5000</v>
      </c>
      <c r="L12" s="27">
        <v>43796</v>
      </c>
      <c r="M12" s="32" t="s">
        <v>191</v>
      </c>
      <c r="N12" s="32" t="s">
        <v>375</v>
      </c>
      <c r="O12" s="32"/>
      <c r="P12" s="32"/>
      <c r="Q12" s="32" t="s">
        <v>233</v>
      </c>
      <c r="R12" s="33" t="s">
        <v>316</v>
      </c>
    </row>
    <row r="13" spans="1:18" ht="228" customHeight="1" x14ac:dyDescent="0.25">
      <c r="A13" s="16">
        <v>8</v>
      </c>
      <c r="B13" s="23" t="s">
        <v>121</v>
      </c>
      <c r="C13" s="31" t="s">
        <v>11</v>
      </c>
      <c r="D13" s="25">
        <f t="shared" ref="D13:D22" si="2">SUM(E13:G13)</f>
        <v>2400</v>
      </c>
      <c r="E13" s="26">
        <v>800</v>
      </c>
      <c r="F13" s="26">
        <v>800</v>
      </c>
      <c r="G13" s="26">
        <v>800</v>
      </c>
      <c r="H13" s="25">
        <f t="shared" si="1"/>
        <v>1500</v>
      </c>
      <c r="I13" s="26">
        <v>500</v>
      </c>
      <c r="J13" s="26">
        <v>500</v>
      </c>
      <c r="K13" s="26">
        <v>500</v>
      </c>
      <c r="L13" s="27">
        <v>43822</v>
      </c>
      <c r="M13" s="32" t="s">
        <v>62</v>
      </c>
      <c r="N13" s="32" t="s">
        <v>62</v>
      </c>
      <c r="O13" s="32"/>
      <c r="P13" s="32"/>
      <c r="Q13" s="32" t="s">
        <v>147</v>
      </c>
      <c r="R13" s="33" t="s">
        <v>266</v>
      </c>
    </row>
    <row r="14" spans="1:18" ht="88.5" customHeight="1" x14ac:dyDescent="0.25">
      <c r="A14" s="16">
        <v>9</v>
      </c>
      <c r="B14" s="23" t="s">
        <v>63</v>
      </c>
      <c r="C14" s="31" t="s">
        <v>11</v>
      </c>
      <c r="D14" s="25">
        <f t="shared" si="2"/>
        <v>150000</v>
      </c>
      <c r="E14" s="26">
        <v>50000</v>
      </c>
      <c r="F14" s="26">
        <v>50000</v>
      </c>
      <c r="G14" s="26">
        <v>50000</v>
      </c>
      <c r="H14" s="25">
        <f t="shared" si="1"/>
        <v>5000</v>
      </c>
      <c r="I14" s="26">
        <v>1000</v>
      </c>
      <c r="J14" s="26">
        <v>2000</v>
      </c>
      <c r="K14" s="26">
        <v>2000</v>
      </c>
      <c r="L14" s="27">
        <v>43816</v>
      </c>
      <c r="M14" s="28" t="s">
        <v>192</v>
      </c>
      <c r="N14" s="28" t="s">
        <v>64</v>
      </c>
      <c r="O14" s="28" t="s">
        <v>217</v>
      </c>
      <c r="P14" s="28" t="s">
        <v>216</v>
      </c>
      <c r="Q14" s="28" t="s">
        <v>122</v>
      </c>
      <c r="R14" s="29" t="s">
        <v>122</v>
      </c>
    </row>
    <row r="15" spans="1:18" ht="87" customHeight="1" x14ac:dyDescent="0.25">
      <c r="A15" s="16">
        <v>10</v>
      </c>
      <c r="B15" s="23" t="s">
        <v>65</v>
      </c>
      <c r="C15" s="31" t="s">
        <v>11</v>
      </c>
      <c r="D15" s="25">
        <f t="shared" si="2"/>
        <v>500000</v>
      </c>
      <c r="E15" s="26">
        <v>150000</v>
      </c>
      <c r="F15" s="26">
        <v>150000</v>
      </c>
      <c r="G15" s="26">
        <v>200000</v>
      </c>
      <c r="H15" s="25">
        <f t="shared" si="1"/>
        <v>18000</v>
      </c>
      <c r="I15" s="26">
        <v>5000</v>
      </c>
      <c r="J15" s="26">
        <v>6000</v>
      </c>
      <c r="K15" s="26">
        <v>7000</v>
      </c>
      <c r="L15" s="27">
        <v>43816</v>
      </c>
      <c r="M15" s="28" t="s">
        <v>192</v>
      </c>
      <c r="N15" s="28" t="s">
        <v>64</v>
      </c>
      <c r="O15" s="28" t="s">
        <v>169</v>
      </c>
      <c r="P15" s="28" t="s">
        <v>218</v>
      </c>
      <c r="Q15" s="28" t="s">
        <v>122</v>
      </c>
      <c r="R15" s="29" t="s">
        <v>122</v>
      </c>
    </row>
    <row r="16" spans="1:18" ht="177" customHeight="1" x14ac:dyDescent="0.25">
      <c r="A16" s="16">
        <v>11</v>
      </c>
      <c r="B16" s="23" t="s">
        <v>66</v>
      </c>
      <c r="C16" s="31" t="s">
        <v>11</v>
      </c>
      <c r="D16" s="25">
        <f t="shared" si="2"/>
        <v>200000</v>
      </c>
      <c r="E16" s="26">
        <v>100000</v>
      </c>
      <c r="F16" s="26">
        <v>50000</v>
      </c>
      <c r="G16" s="26">
        <v>50000</v>
      </c>
      <c r="H16" s="25">
        <f t="shared" si="1"/>
        <v>500000</v>
      </c>
      <c r="I16" s="26">
        <v>150000</v>
      </c>
      <c r="J16" s="26">
        <v>150000</v>
      </c>
      <c r="K16" s="26">
        <v>200000</v>
      </c>
      <c r="L16" s="27">
        <v>43816</v>
      </c>
      <c r="M16" s="28" t="s">
        <v>192</v>
      </c>
      <c r="N16" s="28" t="s">
        <v>64</v>
      </c>
      <c r="O16" s="28" t="s">
        <v>219</v>
      </c>
      <c r="P16" s="28" t="s">
        <v>357</v>
      </c>
      <c r="Q16" s="28" t="s">
        <v>122</v>
      </c>
      <c r="R16" s="29" t="s">
        <v>358</v>
      </c>
    </row>
    <row r="17" spans="1:18" ht="69.95" customHeight="1" x14ac:dyDescent="0.25">
      <c r="A17" s="16">
        <v>12</v>
      </c>
      <c r="B17" s="23" t="s">
        <v>67</v>
      </c>
      <c r="C17" s="31" t="s">
        <v>11</v>
      </c>
      <c r="D17" s="25">
        <f t="shared" si="2"/>
        <v>9000</v>
      </c>
      <c r="E17" s="26">
        <v>3000</v>
      </c>
      <c r="F17" s="26">
        <v>3000</v>
      </c>
      <c r="G17" s="26">
        <v>3000</v>
      </c>
      <c r="H17" s="25">
        <f t="shared" si="1"/>
        <v>9000</v>
      </c>
      <c r="I17" s="26">
        <v>3000</v>
      </c>
      <c r="J17" s="26">
        <v>3000</v>
      </c>
      <c r="K17" s="26">
        <v>3000</v>
      </c>
      <c r="L17" s="27">
        <v>43816</v>
      </c>
      <c r="M17" s="28" t="s">
        <v>192</v>
      </c>
      <c r="N17" s="38"/>
      <c r="O17" s="38"/>
      <c r="P17" s="38"/>
      <c r="Q17" s="38" t="s">
        <v>123</v>
      </c>
      <c r="R17" s="39" t="s">
        <v>228</v>
      </c>
    </row>
    <row r="18" spans="1:18" ht="69.95" customHeight="1" x14ac:dyDescent="0.25">
      <c r="A18" s="16">
        <v>13</v>
      </c>
      <c r="B18" s="23" t="s">
        <v>68</v>
      </c>
      <c r="C18" s="31" t="s">
        <v>11</v>
      </c>
      <c r="D18" s="25">
        <f t="shared" si="2"/>
        <v>15000</v>
      </c>
      <c r="E18" s="26">
        <v>4000</v>
      </c>
      <c r="F18" s="26">
        <v>5000</v>
      </c>
      <c r="G18" s="26">
        <v>6000</v>
      </c>
      <c r="H18" s="25">
        <f t="shared" si="1"/>
        <v>24000</v>
      </c>
      <c r="I18" s="26">
        <v>8000</v>
      </c>
      <c r="J18" s="26">
        <v>8000</v>
      </c>
      <c r="K18" s="26">
        <v>8000</v>
      </c>
      <c r="L18" s="27">
        <v>43816</v>
      </c>
      <c r="M18" s="28" t="s">
        <v>192</v>
      </c>
      <c r="N18" s="38"/>
      <c r="O18" s="38"/>
      <c r="P18" s="38"/>
      <c r="Q18" s="38" t="s">
        <v>123</v>
      </c>
      <c r="R18" s="39" t="s">
        <v>229</v>
      </c>
    </row>
    <row r="19" spans="1:18" ht="69.95" customHeight="1" x14ac:dyDescent="0.25">
      <c r="A19" s="16">
        <v>14</v>
      </c>
      <c r="B19" s="23" t="s">
        <v>69</v>
      </c>
      <c r="C19" s="31" t="s">
        <v>11</v>
      </c>
      <c r="D19" s="25">
        <f t="shared" si="2"/>
        <v>200000</v>
      </c>
      <c r="E19" s="26">
        <v>60000</v>
      </c>
      <c r="F19" s="26">
        <v>70000</v>
      </c>
      <c r="G19" s="26">
        <v>70000</v>
      </c>
      <c r="H19" s="25">
        <f t="shared" si="1"/>
        <v>200000</v>
      </c>
      <c r="I19" s="26">
        <v>60000</v>
      </c>
      <c r="J19" s="26">
        <v>70000</v>
      </c>
      <c r="K19" s="26">
        <v>70000</v>
      </c>
      <c r="L19" s="27">
        <v>43816</v>
      </c>
      <c r="M19" s="28" t="s">
        <v>192</v>
      </c>
      <c r="N19" s="38"/>
      <c r="O19" s="38"/>
      <c r="P19" s="38"/>
      <c r="Q19" s="38" t="s">
        <v>123</v>
      </c>
      <c r="R19" s="39" t="s">
        <v>267</v>
      </c>
    </row>
    <row r="20" spans="1:18" ht="162.75" customHeight="1" x14ac:dyDescent="0.25">
      <c r="A20" s="16">
        <v>15</v>
      </c>
      <c r="B20" s="23" t="s">
        <v>70</v>
      </c>
      <c r="C20" s="31" t="s">
        <v>11</v>
      </c>
      <c r="D20" s="25">
        <f t="shared" si="2"/>
        <v>80000</v>
      </c>
      <c r="E20" s="26">
        <v>20000</v>
      </c>
      <c r="F20" s="26">
        <v>40000</v>
      </c>
      <c r="G20" s="26">
        <v>20000</v>
      </c>
      <c r="H20" s="25">
        <f t="shared" si="1"/>
        <v>0</v>
      </c>
      <c r="I20" s="26"/>
      <c r="J20" s="26"/>
      <c r="K20" s="26"/>
      <c r="L20" s="27">
        <v>43844</v>
      </c>
      <c r="M20" s="32" t="s">
        <v>125</v>
      </c>
      <c r="N20" s="32"/>
      <c r="O20" s="32" t="s">
        <v>71</v>
      </c>
      <c r="P20" s="32"/>
      <c r="Q20" s="32" t="s">
        <v>262</v>
      </c>
      <c r="R20" s="33" t="s">
        <v>124</v>
      </c>
    </row>
    <row r="21" spans="1:18" ht="177.75" customHeight="1" x14ac:dyDescent="0.25">
      <c r="A21" s="16">
        <v>16</v>
      </c>
      <c r="B21" s="23" t="s">
        <v>371</v>
      </c>
      <c r="C21" s="31" t="s">
        <v>11</v>
      </c>
      <c r="D21" s="25">
        <f t="shared" si="2"/>
        <v>70000</v>
      </c>
      <c r="E21" s="26">
        <v>20000</v>
      </c>
      <c r="F21" s="26">
        <v>30000</v>
      </c>
      <c r="G21" s="26">
        <v>20000</v>
      </c>
      <c r="H21" s="25">
        <f t="shared" si="1"/>
        <v>0</v>
      </c>
      <c r="I21" s="26"/>
      <c r="J21" s="26"/>
      <c r="K21" s="26"/>
      <c r="L21" s="27">
        <v>43812</v>
      </c>
      <c r="M21" s="32" t="s">
        <v>193</v>
      </c>
      <c r="N21" s="32"/>
      <c r="O21" s="32"/>
      <c r="P21" s="32"/>
      <c r="Q21" s="32" t="s">
        <v>261</v>
      </c>
      <c r="R21" s="33" t="s">
        <v>124</v>
      </c>
    </row>
    <row r="22" spans="1:18" ht="139.5" customHeight="1" x14ac:dyDescent="0.25">
      <c r="A22" s="16">
        <v>17</v>
      </c>
      <c r="B22" s="23" t="s">
        <v>372</v>
      </c>
      <c r="C22" s="31" t="s">
        <v>11</v>
      </c>
      <c r="D22" s="25">
        <f t="shared" si="2"/>
        <v>40000</v>
      </c>
      <c r="E22" s="26">
        <v>10000</v>
      </c>
      <c r="F22" s="26">
        <v>20000</v>
      </c>
      <c r="G22" s="26">
        <v>10000</v>
      </c>
      <c r="H22" s="25">
        <f t="shared" si="1"/>
        <v>0</v>
      </c>
      <c r="I22" s="26"/>
      <c r="J22" s="26"/>
      <c r="K22" s="26"/>
      <c r="L22" s="27">
        <v>43796</v>
      </c>
      <c r="M22" s="32" t="s">
        <v>161</v>
      </c>
      <c r="N22" s="32"/>
      <c r="O22" s="32"/>
      <c r="P22" s="32"/>
      <c r="Q22" s="32" t="s">
        <v>126</v>
      </c>
      <c r="R22" s="33" t="s">
        <v>124</v>
      </c>
    </row>
    <row r="23" spans="1:18" ht="60" customHeight="1" x14ac:dyDescent="0.25">
      <c r="A23" s="16">
        <v>18</v>
      </c>
      <c r="B23" s="23" t="s">
        <v>72</v>
      </c>
      <c r="C23" s="31" t="s">
        <v>11</v>
      </c>
      <c r="D23" s="25">
        <v>15000</v>
      </c>
      <c r="E23" s="26">
        <v>5000</v>
      </c>
      <c r="F23" s="26">
        <v>5000</v>
      </c>
      <c r="G23" s="26">
        <v>5000</v>
      </c>
      <c r="H23" s="25">
        <f t="shared" si="1"/>
        <v>0</v>
      </c>
      <c r="I23" s="26"/>
      <c r="J23" s="26"/>
      <c r="K23" s="26"/>
      <c r="L23" s="27">
        <v>43819</v>
      </c>
      <c r="M23" s="32" t="s">
        <v>73</v>
      </c>
      <c r="N23" s="32"/>
      <c r="O23" s="32"/>
      <c r="P23" s="32"/>
      <c r="Q23" s="32"/>
      <c r="R23" s="33"/>
    </row>
    <row r="24" spans="1:18" ht="62.25" customHeight="1" x14ac:dyDescent="0.25">
      <c r="A24" s="16">
        <v>19</v>
      </c>
      <c r="B24" s="23" t="s">
        <v>74</v>
      </c>
      <c r="C24" s="31" t="s">
        <v>11</v>
      </c>
      <c r="D24" s="25">
        <v>15000</v>
      </c>
      <c r="E24" s="26">
        <v>5000</v>
      </c>
      <c r="F24" s="26">
        <v>5000</v>
      </c>
      <c r="G24" s="26">
        <v>5000</v>
      </c>
      <c r="H24" s="25">
        <f t="shared" si="1"/>
        <v>0</v>
      </c>
      <c r="I24" s="26"/>
      <c r="J24" s="26"/>
      <c r="K24" s="26"/>
      <c r="L24" s="27">
        <v>43819</v>
      </c>
      <c r="M24" s="32" t="s">
        <v>75</v>
      </c>
      <c r="N24" s="32"/>
      <c r="O24" s="32"/>
      <c r="P24" s="32"/>
      <c r="Q24" s="32"/>
      <c r="R24" s="33"/>
    </row>
    <row r="25" spans="1:18" ht="72" customHeight="1" x14ac:dyDescent="0.25">
      <c r="A25" s="16">
        <v>20</v>
      </c>
      <c r="B25" s="23" t="s">
        <v>223</v>
      </c>
      <c r="C25" s="31" t="s">
        <v>11</v>
      </c>
      <c r="D25" s="25">
        <f>SUM(E25:G25)</f>
        <v>6500</v>
      </c>
      <c r="E25" s="26">
        <v>2000</v>
      </c>
      <c r="F25" s="26">
        <v>2500</v>
      </c>
      <c r="G25" s="26">
        <v>2000</v>
      </c>
      <c r="H25" s="25">
        <f t="shared" si="1"/>
        <v>0</v>
      </c>
      <c r="I25" s="26"/>
      <c r="J25" s="26"/>
      <c r="K25" s="26"/>
      <c r="L25" s="27" t="s">
        <v>366</v>
      </c>
      <c r="M25" s="32" t="s">
        <v>76</v>
      </c>
      <c r="N25" s="32"/>
      <c r="O25" s="32" t="s">
        <v>200</v>
      </c>
      <c r="P25" s="32" t="s">
        <v>201</v>
      </c>
      <c r="Q25" s="38" t="s">
        <v>255</v>
      </c>
      <c r="R25" s="33"/>
    </row>
    <row r="26" spans="1:18" ht="72" customHeight="1" x14ac:dyDescent="0.25">
      <c r="A26" s="16">
        <v>21</v>
      </c>
      <c r="B26" s="23" t="s">
        <v>221</v>
      </c>
      <c r="C26" s="31" t="s">
        <v>77</v>
      </c>
      <c r="D26" s="25">
        <v>120</v>
      </c>
      <c r="E26" s="26">
        <v>40</v>
      </c>
      <c r="F26" s="26">
        <v>40</v>
      </c>
      <c r="G26" s="26">
        <v>40</v>
      </c>
      <c r="H26" s="25">
        <f t="shared" si="1"/>
        <v>0</v>
      </c>
      <c r="I26" s="26"/>
      <c r="J26" s="26"/>
      <c r="K26" s="26"/>
      <c r="L26" s="27">
        <v>43819</v>
      </c>
      <c r="M26" s="32" t="s">
        <v>78</v>
      </c>
      <c r="N26" s="32"/>
      <c r="O26" s="32" t="s">
        <v>222</v>
      </c>
      <c r="P26" s="32"/>
      <c r="Q26" s="32"/>
      <c r="R26" s="33"/>
    </row>
    <row r="27" spans="1:18" ht="110.25" x14ac:dyDescent="0.25">
      <c r="A27" s="16">
        <v>22</v>
      </c>
      <c r="B27" s="23" t="s">
        <v>312</v>
      </c>
      <c r="C27" s="31" t="s">
        <v>77</v>
      </c>
      <c r="D27" s="25">
        <v>45</v>
      </c>
      <c r="E27" s="26">
        <v>15</v>
      </c>
      <c r="F27" s="26">
        <v>15</v>
      </c>
      <c r="G27" s="26">
        <v>15</v>
      </c>
      <c r="H27" s="25">
        <f t="shared" si="1"/>
        <v>0</v>
      </c>
      <c r="I27" s="26"/>
      <c r="J27" s="26"/>
      <c r="K27" s="26"/>
      <c r="L27" s="27">
        <v>43819</v>
      </c>
      <c r="M27" s="32" t="s">
        <v>78</v>
      </c>
      <c r="N27" s="32"/>
      <c r="O27" s="32" t="s">
        <v>311</v>
      </c>
      <c r="P27" s="32"/>
      <c r="Q27" s="32"/>
      <c r="R27" s="33"/>
    </row>
    <row r="28" spans="1:18" ht="66" customHeight="1" x14ac:dyDescent="0.25">
      <c r="A28" s="16">
        <v>23</v>
      </c>
      <c r="B28" s="23" t="s">
        <v>376</v>
      </c>
      <c r="C28" s="31" t="s">
        <v>11</v>
      </c>
      <c r="D28" s="25" t="s">
        <v>333</v>
      </c>
      <c r="E28" s="26">
        <v>2000</v>
      </c>
      <c r="F28" s="26">
        <v>2000</v>
      </c>
      <c r="G28" s="26">
        <v>2000</v>
      </c>
      <c r="H28" s="25">
        <f t="shared" si="1"/>
        <v>0</v>
      </c>
      <c r="I28" s="26"/>
      <c r="J28" s="26"/>
      <c r="K28" s="26"/>
      <c r="L28" s="27" t="s">
        <v>365</v>
      </c>
      <c r="M28" s="32" t="s">
        <v>194</v>
      </c>
      <c r="N28" s="32"/>
      <c r="O28" s="32"/>
      <c r="P28" s="32"/>
      <c r="Q28" s="32" t="s">
        <v>127</v>
      </c>
      <c r="R28" s="33" t="s">
        <v>317</v>
      </c>
    </row>
    <row r="29" spans="1:18" ht="180" customHeight="1" x14ac:dyDescent="0.25">
      <c r="A29" s="16">
        <v>24</v>
      </c>
      <c r="B29" s="23" t="s">
        <v>80</v>
      </c>
      <c r="C29" s="31" t="s">
        <v>11</v>
      </c>
      <c r="D29" s="25">
        <f>SUM(E29:G29)</f>
        <v>3000</v>
      </c>
      <c r="E29" s="26">
        <v>1000</v>
      </c>
      <c r="F29" s="26">
        <v>1000</v>
      </c>
      <c r="G29" s="26">
        <v>1000</v>
      </c>
      <c r="H29" s="25">
        <f t="shared" si="1"/>
        <v>13500</v>
      </c>
      <c r="I29" s="26">
        <v>4500</v>
      </c>
      <c r="J29" s="26">
        <v>4500</v>
      </c>
      <c r="K29" s="26">
        <v>4500</v>
      </c>
      <c r="L29" s="27">
        <v>43817</v>
      </c>
      <c r="M29" s="32"/>
      <c r="N29" s="32"/>
      <c r="O29" s="32"/>
      <c r="P29" s="32"/>
      <c r="Q29" s="32" t="s">
        <v>352</v>
      </c>
      <c r="R29" s="33" t="s">
        <v>328</v>
      </c>
    </row>
    <row r="30" spans="1:18" ht="90" customHeight="1" x14ac:dyDescent="0.25">
      <c r="A30" s="16">
        <v>25</v>
      </c>
      <c r="B30" s="23" t="s">
        <v>81</v>
      </c>
      <c r="C30" s="31" t="s">
        <v>11</v>
      </c>
      <c r="D30" s="25">
        <f>SUM(E30:G30)</f>
        <v>0</v>
      </c>
      <c r="E30" s="26"/>
      <c r="F30" s="26"/>
      <c r="G30" s="26"/>
      <c r="H30" s="25">
        <f t="shared" si="1"/>
        <v>0</v>
      </c>
      <c r="I30" s="26"/>
      <c r="J30" s="26"/>
      <c r="K30" s="26"/>
      <c r="L30" s="27"/>
      <c r="M30" s="32" t="s">
        <v>259</v>
      </c>
      <c r="N30" s="32"/>
      <c r="O30" s="32"/>
      <c r="P30" s="32"/>
      <c r="Q30" s="32" t="s">
        <v>260</v>
      </c>
      <c r="R30" s="33" t="s">
        <v>339</v>
      </c>
    </row>
    <row r="31" spans="1:18" s="13" customFormat="1" ht="66" customHeight="1" x14ac:dyDescent="0.25">
      <c r="A31" s="16">
        <v>26</v>
      </c>
      <c r="B31" s="23" t="s">
        <v>202</v>
      </c>
      <c r="C31" s="31" t="s">
        <v>11</v>
      </c>
      <c r="D31" s="25">
        <f>SUM(E31:G31)</f>
        <v>11880</v>
      </c>
      <c r="E31" s="26">
        <v>3960</v>
      </c>
      <c r="F31" s="26">
        <v>3960</v>
      </c>
      <c r="G31" s="26">
        <v>3960</v>
      </c>
      <c r="H31" s="25">
        <f t="shared" si="1"/>
        <v>0</v>
      </c>
      <c r="I31" s="26"/>
      <c r="J31" s="26"/>
      <c r="K31" s="26"/>
      <c r="L31" s="27">
        <v>43820</v>
      </c>
      <c r="M31" s="32" t="s">
        <v>204</v>
      </c>
      <c r="N31" s="32"/>
      <c r="O31" s="32" t="s">
        <v>203</v>
      </c>
      <c r="P31" s="32"/>
      <c r="Q31" s="32"/>
      <c r="R31" s="33"/>
    </row>
    <row r="32" spans="1:18" s="13" customFormat="1" ht="211.9" customHeight="1" x14ac:dyDescent="0.25">
      <c r="A32" s="16">
        <v>27</v>
      </c>
      <c r="B32" s="23" t="s">
        <v>213</v>
      </c>
      <c r="C32" s="31" t="s">
        <v>11</v>
      </c>
      <c r="D32" s="25">
        <f>SUM(E32:G32)</f>
        <v>5500</v>
      </c>
      <c r="E32" s="26">
        <v>1500</v>
      </c>
      <c r="F32" s="26">
        <v>2000</v>
      </c>
      <c r="G32" s="26">
        <v>2000</v>
      </c>
      <c r="H32" s="25">
        <f t="shared" si="1"/>
        <v>100</v>
      </c>
      <c r="I32" s="26">
        <v>100</v>
      </c>
      <c r="J32" s="26"/>
      <c r="K32" s="26"/>
      <c r="L32" s="27">
        <v>43818</v>
      </c>
      <c r="M32" s="32"/>
      <c r="N32" s="32"/>
      <c r="O32" s="32"/>
      <c r="P32" s="32"/>
      <c r="Q32" s="32" t="s">
        <v>234</v>
      </c>
      <c r="R32" s="33" t="s">
        <v>268</v>
      </c>
    </row>
    <row r="33" spans="1:18" s="13" customFormat="1" ht="87.75" customHeight="1" x14ac:dyDescent="0.25">
      <c r="A33" s="16">
        <v>28</v>
      </c>
      <c r="B33" s="23" t="s">
        <v>214</v>
      </c>
      <c r="C33" s="31" t="s">
        <v>11</v>
      </c>
      <c r="D33" s="25">
        <f>SUM(E33:G33)</f>
        <v>6000</v>
      </c>
      <c r="E33" s="26">
        <v>2000</v>
      </c>
      <c r="F33" s="26">
        <v>2000</v>
      </c>
      <c r="G33" s="26">
        <v>2000</v>
      </c>
      <c r="H33" s="25">
        <f t="shared" si="1"/>
        <v>1000</v>
      </c>
      <c r="I33" s="26">
        <v>300</v>
      </c>
      <c r="J33" s="26">
        <v>400</v>
      </c>
      <c r="K33" s="26">
        <v>300</v>
      </c>
      <c r="L33" s="27">
        <v>43818</v>
      </c>
      <c r="M33" s="40" t="s">
        <v>296</v>
      </c>
      <c r="N33" s="32" t="s">
        <v>297</v>
      </c>
      <c r="O33" s="32"/>
      <c r="P33" s="32"/>
      <c r="Q33" s="32" t="s">
        <v>351</v>
      </c>
      <c r="R33" s="33" t="s">
        <v>235</v>
      </c>
    </row>
    <row r="34" spans="1:18" s="13" customFormat="1" ht="116.25" customHeight="1" x14ac:dyDescent="0.25">
      <c r="A34" s="16">
        <v>29</v>
      </c>
      <c r="B34" s="23" t="s">
        <v>361</v>
      </c>
      <c r="C34" s="31" t="s">
        <v>11</v>
      </c>
      <c r="D34" s="25"/>
      <c r="E34" s="26">
        <v>20000</v>
      </c>
      <c r="F34" s="26">
        <v>20000</v>
      </c>
      <c r="G34" s="26">
        <v>20000</v>
      </c>
      <c r="H34" s="25">
        <f t="shared" si="1"/>
        <v>30000</v>
      </c>
      <c r="I34" s="26">
        <v>10000</v>
      </c>
      <c r="J34" s="26">
        <v>10000</v>
      </c>
      <c r="K34" s="26">
        <v>10000</v>
      </c>
      <c r="L34" s="27"/>
      <c r="M34" s="32"/>
      <c r="N34" s="32" t="s">
        <v>368</v>
      </c>
      <c r="O34" s="32"/>
      <c r="P34" s="32" t="s">
        <v>367</v>
      </c>
      <c r="Q34" s="32" t="s">
        <v>370</v>
      </c>
      <c r="R34" s="33" t="s">
        <v>369</v>
      </c>
    </row>
    <row r="35" spans="1:18" s="13" customFormat="1" ht="64.5" customHeight="1" x14ac:dyDescent="0.25">
      <c r="A35" s="16">
        <v>30</v>
      </c>
      <c r="B35" s="23" t="s">
        <v>295</v>
      </c>
      <c r="C35" s="31" t="s">
        <v>11</v>
      </c>
      <c r="D35" s="25">
        <v>75000</v>
      </c>
      <c r="E35" s="41">
        <v>25000</v>
      </c>
      <c r="F35" s="41">
        <v>25000</v>
      </c>
      <c r="G35" s="41">
        <v>25000</v>
      </c>
      <c r="H35" s="25"/>
      <c r="I35" s="41"/>
      <c r="J35" s="41"/>
      <c r="K35" s="41"/>
      <c r="L35" s="27">
        <v>43790</v>
      </c>
      <c r="M35" s="32"/>
      <c r="N35" s="32"/>
      <c r="O35" s="32"/>
      <c r="P35" s="32"/>
      <c r="Q35" s="32"/>
      <c r="R35" s="33"/>
    </row>
    <row r="36" spans="1:18" s="13" customFormat="1" ht="111" customHeight="1" x14ac:dyDescent="0.25">
      <c r="A36" s="16">
        <v>31</v>
      </c>
      <c r="B36" s="23" t="s">
        <v>377</v>
      </c>
      <c r="C36" s="31" t="s">
        <v>11</v>
      </c>
      <c r="D36" s="25" t="s">
        <v>333</v>
      </c>
      <c r="E36" s="26"/>
      <c r="F36" s="26"/>
      <c r="G36" s="26"/>
      <c r="H36" s="25"/>
      <c r="I36" s="26"/>
      <c r="J36" s="26"/>
      <c r="K36" s="26"/>
      <c r="L36" s="27" t="s">
        <v>365</v>
      </c>
      <c r="M36" s="32" t="s">
        <v>354</v>
      </c>
      <c r="N36" s="32"/>
      <c r="O36" s="32"/>
      <c r="P36" s="32"/>
      <c r="Q36" s="32" t="s">
        <v>334</v>
      </c>
      <c r="R36" s="33"/>
    </row>
    <row r="37" spans="1:18" s="13" customFormat="1" ht="280.14999999999998" customHeight="1" x14ac:dyDescent="0.25">
      <c r="A37" s="16">
        <v>32</v>
      </c>
      <c r="B37" s="42" t="s">
        <v>207</v>
      </c>
      <c r="C37" s="31" t="s">
        <v>11</v>
      </c>
      <c r="D37" s="25">
        <f t="shared" ref="D37:D42" si="3">SUM(E37:G37)</f>
        <v>15000</v>
      </c>
      <c r="E37" s="26">
        <v>5000</v>
      </c>
      <c r="F37" s="26">
        <v>5000</v>
      </c>
      <c r="G37" s="26">
        <v>5000</v>
      </c>
      <c r="H37" s="25">
        <v>9000</v>
      </c>
      <c r="I37" s="26">
        <v>3000</v>
      </c>
      <c r="J37" s="26">
        <v>3000</v>
      </c>
      <c r="K37" s="26">
        <v>3000</v>
      </c>
      <c r="L37" s="27">
        <v>43748</v>
      </c>
      <c r="M37" s="32" t="s">
        <v>188</v>
      </c>
      <c r="N37" s="32" t="s">
        <v>12</v>
      </c>
      <c r="O37" s="32" t="s">
        <v>187</v>
      </c>
      <c r="P37" s="32" t="s">
        <v>187</v>
      </c>
      <c r="Q37" s="32" t="s">
        <v>247</v>
      </c>
      <c r="R37" s="33" t="s">
        <v>318</v>
      </c>
    </row>
    <row r="38" spans="1:18" ht="209.45" customHeight="1" x14ac:dyDescent="0.25">
      <c r="A38" s="16">
        <v>33</v>
      </c>
      <c r="B38" s="42" t="s">
        <v>208</v>
      </c>
      <c r="C38" s="31" t="s">
        <v>11</v>
      </c>
      <c r="D38" s="25">
        <f t="shared" si="3"/>
        <v>6000</v>
      </c>
      <c r="E38" s="26">
        <v>2000</v>
      </c>
      <c r="F38" s="26">
        <v>2000</v>
      </c>
      <c r="G38" s="26">
        <v>2000</v>
      </c>
      <c r="H38" s="25">
        <f t="shared" ref="H38:H52" si="4">SUM(I38:K38)</f>
        <v>750</v>
      </c>
      <c r="I38" s="26">
        <v>250</v>
      </c>
      <c r="J38" s="26">
        <v>250</v>
      </c>
      <c r="K38" s="26">
        <v>250</v>
      </c>
      <c r="L38" s="27">
        <v>43748</v>
      </c>
      <c r="M38" s="32" t="s">
        <v>13</v>
      </c>
      <c r="N38" s="32" t="s">
        <v>14</v>
      </c>
      <c r="O38" s="32"/>
      <c r="P38" s="32"/>
      <c r="Q38" s="32" t="s">
        <v>251</v>
      </c>
      <c r="R38" s="33" t="s">
        <v>319</v>
      </c>
    </row>
    <row r="39" spans="1:18" ht="242.45" customHeight="1" x14ac:dyDescent="0.25">
      <c r="A39" s="16">
        <v>34</v>
      </c>
      <c r="B39" s="42" t="s">
        <v>253</v>
      </c>
      <c r="C39" s="31" t="s">
        <v>11</v>
      </c>
      <c r="D39" s="25">
        <f t="shared" si="3"/>
        <v>900</v>
      </c>
      <c r="E39" s="26">
        <v>300</v>
      </c>
      <c r="F39" s="26">
        <v>300</v>
      </c>
      <c r="G39" s="26">
        <v>300</v>
      </c>
      <c r="H39" s="25">
        <f t="shared" si="4"/>
        <v>700</v>
      </c>
      <c r="I39" s="26">
        <v>200</v>
      </c>
      <c r="J39" s="26">
        <v>250</v>
      </c>
      <c r="K39" s="26">
        <v>250</v>
      </c>
      <c r="L39" s="27">
        <v>43748</v>
      </c>
      <c r="M39" s="32" t="s">
        <v>15</v>
      </c>
      <c r="N39" s="43"/>
      <c r="O39" s="32"/>
      <c r="P39" s="43"/>
      <c r="Q39" s="43" t="s">
        <v>236</v>
      </c>
      <c r="R39" s="44" t="s">
        <v>320</v>
      </c>
    </row>
    <row r="40" spans="1:18" ht="243" customHeight="1" x14ac:dyDescent="0.25">
      <c r="A40" s="16">
        <v>35</v>
      </c>
      <c r="B40" s="42" t="s">
        <v>205</v>
      </c>
      <c r="C40" s="31" t="s">
        <v>11</v>
      </c>
      <c r="D40" s="25">
        <f t="shared" si="3"/>
        <v>35000</v>
      </c>
      <c r="E40" s="26">
        <v>10000</v>
      </c>
      <c r="F40" s="26">
        <v>10000</v>
      </c>
      <c r="G40" s="26">
        <v>15000</v>
      </c>
      <c r="H40" s="25">
        <f t="shared" si="4"/>
        <v>18000</v>
      </c>
      <c r="I40" s="26">
        <v>6000</v>
      </c>
      <c r="J40" s="26">
        <v>6000</v>
      </c>
      <c r="K40" s="26">
        <v>6000</v>
      </c>
      <c r="L40" s="27">
        <v>43748</v>
      </c>
      <c r="M40" s="32" t="s">
        <v>16</v>
      </c>
      <c r="N40" s="32" t="s">
        <v>16</v>
      </c>
      <c r="O40" s="32" t="s">
        <v>189</v>
      </c>
      <c r="P40" s="32" t="s">
        <v>17</v>
      </c>
      <c r="Q40" s="32" t="s">
        <v>350</v>
      </c>
      <c r="R40" s="33" t="s">
        <v>321</v>
      </c>
    </row>
    <row r="41" spans="1:18" ht="220.9" customHeight="1" x14ac:dyDescent="0.25">
      <c r="A41" s="16">
        <v>36</v>
      </c>
      <c r="B41" s="42" t="s">
        <v>206</v>
      </c>
      <c r="C41" s="31" t="s">
        <v>11</v>
      </c>
      <c r="D41" s="25">
        <f t="shared" si="3"/>
        <v>4500</v>
      </c>
      <c r="E41" s="26">
        <v>1500</v>
      </c>
      <c r="F41" s="26">
        <v>1500</v>
      </c>
      <c r="G41" s="26">
        <v>1500</v>
      </c>
      <c r="H41" s="25">
        <f t="shared" si="4"/>
        <v>0</v>
      </c>
      <c r="I41" s="26"/>
      <c r="J41" s="26"/>
      <c r="K41" s="26"/>
      <c r="L41" s="27">
        <v>43748</v>
      </c>
      <c r="M41" s="32"/>
      <c r="N41" s="32"/>
      <c r="O41" s="32"/>
      <c r="P41" s="32"/>
      <c r="Q41" s="32" t="s">
        <v>237</v>
      </c>
      <c r="R41" s="33" t="s">
        <v>322</v>
      </c>
    </row>
    <row r="42" spans="1:18" ht="211.9" customHeight="1" x14ac:dyDescent="0.25">
      <c r="A42" s="16">
        <v>37</v>
      </c>
      <c r="B42" s="42" t="s">
        <v>82</v>
      </c>
      <c r="C42" s="31" t="s">
        <v>11</v>
      </c>
      <c r="D42" s="25">
        <f t="shared" si="3"/>
        <v>1500</v>
      </c>
      <c r="E42" s="26">
        <v>500</v>
      </c>
      <c r="F42" s="26">
        <v>500</v>
      </c>
      <c r="G42" s="26">
        <v>500</v>
      </c>
      <c r="H42" s="25">
        <f t="shared" si="4"/>
        <v>3300</v>
      </c>
      <c r="I42" s="26">
        <v>1100</v>
      </c>
      <c r="J42" s="26">
        <v>1100</v>
      </c>
      <c r="K42" s="26">
        <v>1100</v>
      </c>
      <c r="L42" s="27">
        <v>43748</v>
      </c>
      <c r="M42" s="32" t="s">
        <v>83</v>
      </c>
      <c r="N42" s="32" t="s">
        <v>83</v>
      </c>
      <c r="O42" s="32"/>
      <c r="P42" s="32"/>
      <c r="Q42" s="32" t="s">
        <v>323</v>
      </c>
      <c r="R42" s="33" t="s">
        <v>323</v>
      </c>
    </row>
    <row r="43" spans="1:18" ht="91.5" customHeight="1" x14ac:dyDescent="0.25">
      <c r="A43" s="16">
        <v>38</v>
      </c>
      <c r="B43" s="42" t="s">
        <v>24</v>
      </c>
      <c r="C43" s="31" t="s">
        <v>11</v>
      </c>
      <c r="D43" s="25"/>
      <c r="E43" s="26"/>
      <c r="F43" s="26"/>
      <c r="G43" s="26"/>
      <c r="H43" s="25">
        <f t="shared" si="4"/>
        <v>0</v>
      </c>
      <c r="I43" s="26"/>
      <c r="J43" s="26"/>
      <c r="K43" s="26"/>
      <c r="L43" s="27"/>
      <c r="M43" s="32" t="s">
        <v>25</v>
      </c>
      <c r="N43" s="32" t="s">
        <v>25</v>
      </c>
      <c r="O43" s="32"/>
      <c r="P43" s="32"/>
      <c r="Q43" s="32" t="s">
        <v>324</v>
      </c>
      <c r="R43" s="33" t="s">
        <v>324</v>
      </c>
    </row>
    <row r="44" spans="1:18" ht="202.9" customHeight="1" x14ac:dyDescent="0.25">
      <c r="A44" s="16">
        <v>39</v>
      </c>
      <c r="B44" s="42" t="s">
        <v>59</v>
      </c>
      <c r="C44" s="31" t="s">
        <v>11</v>
      </c>
      <c r="D44" s="25">
        <f>SUM(E44:G44)</f>
        <v>35000</v>
      </c>
      <c r="E44" s="26">
        <v>10000</v>
      </c>
      <c r="F44" s="26">
        <v>10000</v>
      </c>
      <c r="G44" s="26">
        <v>15000</v>
      </c>
      <c r="H44" s="25">
        <f t="shared" si="4"/>
        <v>22500</v>
      </c>
      <c r="I44" s="26">
        <v>7500</v>
      </c>
      <c r="J44" s="26">
        <v>7500</v>
      </c>
      <c r="K44" s="26">
        <v>7500</v>
      </c>
      <c r="L44" s="27">
        <v>43748</v>
      </c>
      <c r="M44" s="32" t="s">
        <v>60</v>
      </c>
      <c r="N44" s="32" t="s">
        <v>60</v>
      </c>
      <c r="O44" s="32"/>
      <c r="P44" s="32" t="s">
        <v>61</v>
      </c>
      <c r="Q44" s="32" t="s">
        <v>325</v>
      </c>
      <c r="R44" s="33" t="s">
        <v>325</v>
      </c>
    </row>
    <row r="45" spans="1:18" ht="127.15" customHeight="1" x14ac:dyDescent="0.25">
      <c r="A45" s="16">
        <v>40</v>
      </c>
      <c r="B45" s="42" t="s">
        <v>209</v>
      </c>
      <c r="C45" s="31" t="s">
        <v>11</v>
      </c>
      <c r="D45" s="25">
        <f>SUM(E45:G45)</f>
        <v>120000</v>
      </c>
      <c r="E45" s="26"/>
      <c r="F45" s="26">
        <v>60000</v>
      </c>
      <c r="G45" s="26">
        <v>60000</v>
      </c>
      <c r="H45" s="25">
        <f t="shared" si="4"/>
        <v>24000</v>
      </c>
      <c r="I45" s="26"/>
      <c r="J45" s="26">
        <v>24000</v>
      </c>
      <c r="K45" s="26"/>
      <c r="L45" s="27">
        <v>43775</v>
      </c>
      <c r="M45" s="32" t="s">
        <v>258</v>
      </c>
      <c r="N45" s="32" t="s">
        <v>359</v>
      </c>
      <c r="O45" s="32" t="s">
        <v>226</v>
      </c>
      <c r="P45" s="32" t="s">
        <v>87</v>
      </c>
      <c r="Q45" s="32" t="s">
        <v>349</v>
      </c>
      <c r="R45" s="33" t="s">
        <v>340</v>
      </c>
    </row>
    <row r="46" spans="1:18" ht="72.75" customHeight="1" x14ac:dyDescent="0.25">
      <c r="A46" s="16">
        <v>41</v>
      </c>
      <c r="B46" s="42" t="s">
        <v>84</v>
      </c>
      <c r="C46" s="45" t="s">
        <v>11</v>
      </c>
      <c r="D46" s="25">
        <f t="shared" ref="D46:D47" si="5">SUM(E46:G46)</f>
        <v>8250</v>
      </c>
      <c r="E46" s="26">
        <v>2750</v>
      </c>
      <c r="F46" s="26">
        <v>2750</v>
      </c>
      <c r="G46" s="26">
        <v>2750</v>
      </c>
      <c r="H46" s="25">
        <f>SUM(I46:K46)</f>
        <v>24750</v>
      </c>
      <c r="I46" s="26">
        <v>8250</v>
      </c>
      <c r="J46" s="26">
        <v>8250</v>
      </c>
      <c r="K46" s="26">
        <v>8250</v>
      </c>
      <c r="L46" s="27">
        <v>43775</v>
      </c>
      <c r="M46" s="32" t="s">
        <v>85</v>
      </c>
      <c r="N46" s="32" t="s">
        <v>86</v>
      </c>
      <c r="O46" s="32"/>
      <c r="P46" s="32"/>
      <c r="Q46" s="32" t="s">
        <v>313</v>
      </c>
      <c r="R46" s="33" t="s">
        <v>230</v>
      </c>
    </row>
    <row r="47" spans="1:18" ht="65.25" customHeight="1" x14ac:dyDescent="0.25">
      <c r="A47" s="16">
        <v>42</v>
      </c>
      <c r="B47" s="42" t="s">
        <v>116</v>
      </c>
      <c r="C47" s="45" t="s">
        <v>11</v>
      </c>
      <c r="D47" s="25">
        <f t="shared" si="5"/>
        <v>10500</v>
      </c>
      <c r="E47" s="26">
        <v>3500</v>
      </c>
      <c r="F47" s="26">
        <v>3500</v>
      </c>
      <c r="G47" s="26">
        <v>3500</v>
      </c>
      <c r="H47" s="25">
        <f t="shared" si="4"/>
        <v>0</v>
      </c>
      <c r="I47" s="26"/>
      <c r="J47" s="26"/>
      <c r="K47" s="26"/>
      <c r="L47" s="27">
        <v>43775</v>
      </c>
      <c r="M47" s="28" t="s">
        <v>225</v>
      </c>
      <c r="N47" s="28" t="s">
        <v>360</v>
      </c>
      <c r="O47" s="28" t="s">
        <v>23</v>
      </c>
      <c r="P47" s="28" t="s">
        <v>210</v>
      </c>
      <c r="Q47" s="28" t="s">
        <v>58</v>
      </c>
      <c r="R47" s="29" t="s">
        <v>145</v>
      </c>
    </row>
    <row r="48" spans="1:18" ht="138" customHeight="1" x14ac:dyDescent="0.25">
      <c r="A48" s="16">
        <v>43</v>
      </c>
      <c r="B48" s="42" t="s">
        <v>88</v>
      </c>
      <c r="C48" s="45"/>
      <c r="D48" s="25">
        <f>SUM(E48:G48)</f>
        <v>13000</v>
      </c>
      <c r="E48" s="26">
        <v>4000</v>
      </c>
      <c r="F48" s="26">
        <v>5000</v>
      </c>
      <c r="G48" s="26">
        <v>4000</v>
      </c>
      <c r="H48" s="25">
        <f t="shared" si="4"/>
        <v>9000</v>
      </c>
      <c r="I48" s="26">
        <v>3000</v>
      </c>
      <c r="J48" s="26">
        <v>3000</v>
      </c>
      <c r="K48" s="26">
        <v>3000</v>
      </c>
      <c r="L48" s="27">
        <v>43775</v>
      </c>
      <c r="M48" s="28" t="s">
        <v>195</v>
      </c>
      <c r="N48" s="28" t="s">
        <v>238</v>
      </c>
      <c r="O48" s="28"/>
      <c r="P48" s="28"/>
      <c r="Q48" s="28" t="s">
        <v>257</v>
      </c>
      <c r="R48" s="29" t="s">
        <v>326</v>
      </c>
    </row>
    <row r="49" spans="1:189" ht="61.5" customHeight="1" x14ac:dyDescent="0.25">
      <c r="A49" s="16">
        <v>44</v>
      </c>
      <c r="B49" s="42" t="s">
        <v>196</v>
      </c>
      <c r="C49" s="45"/>
      <c r="D49" s="25" t="s">
        <v>250</v>
      </c>
      <c r="E49" s="26"/>
      <c r="F49" s="26"/>
      <c r="G49" s="26"/>
      <c r="H49" s="25">
        <f t="shared" si="4"/>
        <v>9000</v>
      </c>
      <c r="I49" s="26">
        <v>3000</v>
      </c>
      <c r="J49" s="26">
        <v>3000</v>
      </c>
      <c r="K49" s="26">
        <v>3000</v>
      </c>
      <c r="L49" s="27">
        <v>43775</v>
      </c>
      <c r="M49" s="28" t="s">
        <v>239</v>
      </c>
      <c r="N49" s="28" t="s">
        <v>240</v>
      </c>
      <c r="O49" s="28"/>
      <c r="P49" s="28"/>
      <c r="Q49" s="28" t="s">
        <v>256</v>
      </c>
      <c r="R49" s="29" t="s">
        <v>231</v>
      </c>
    </row>
    <row r="50" spans="1:189" ht="191.25" customHeight="1" x14ac:dyDescent="0.25">
      <c r="A50" s="16">
        <v>45</v>
      </c>
      <c r="B50" s="42" t="s">
        <v>378</v>
      </c>
      <c r="C50" s="31" t="s">
        <v>11</v>
      </c>
      <c r="D50" s="25">
        <f>SUM(E50:G50)</f>
        <v>4500</v>
      </c>
      <c r="E50" s="46">
        <v>1500</v>
      </c>
      <c r="F50" s="47">
        <v>1500</v>
      </c>
      <c r="G50" s="26">
        <v>1500</v>
      </c>
      <c r="H50" s="25">
        <f t="shared" si="4"/>
        <v>9000</v>
      </c>
      <c r="I50" s="26">
        <v>3000</v>
      </c>
      <c r="J50" s="26">
        <v>3000</v>
      </c>
      <c r="K50" s="26">
        <v>3000</v>
      </c>
      <c r="L50" s="27">
        <v>43781</v>
      </c>
      <c r="M50" s="32" t="s">
        <v>148</v>
      </c>
      <c r="N50" s="32" t="s">
        <v>89</v>
      </c>
      <c r="O50" s="32"/>
      <c r="P50" s="32" t="s">
        <v>243</v>
      </c>
      <c r="Q50" s="32" t="s">
        <v>241</v>
      </c>
      <c r="R50" s="33" t="s">
        <v>241</v>
      </c>
    </row>
    <row r="51" spans="1:189" ht="132.75" customHeight="1" x14ac:dyDescent="0.25">
      <c r="A51" s="16">
        <v>46</v>
      </c>
      <c r="B51" s="42" t="s">
        <v>90</v>
      </c>
      <c r="C51" s="31" t="s">
        <v>11</v>
      </c>
      <c r="D51" s="25">
        <f>SUM(E51:G51)</f>
        <v>1500</v>
      </c>
      <c r="E51" s="26">
        <v>500</v>
      </c>
      <c r="F51" s="26">
        <v>500</v>
      </c>
      <c r="G51" s="26">
        <v>500</v>
      </c>
      <c r="H51" s="25">
        <f t="shared" si="4"/>
        <v>12000</v>
      </c>
      <c r="I51" s="26">
        <v>4000</v>
      </c>
      <c r="J51" s="26">
        <v>4000</v>
      </c>
      <c r="K51" s="26">
        <v>4000</v>
      </c>
      <c r="L51" s="27">
        <v>43781</v>
      </c>
      <c r="M51" s="32" t="s">
        <v>91</v>
      </c>
      <c r="N51" s="32" t="s">
        <v>269</v>
      </c>
      <c r="O51" s="32" t="s">
        <v>128</v>
      </c>
      <c r="P51" s="32" t="s">
        <v>270</v>
      </c>
      <c r="Q51" s="32" t="s">
        <v>92</v>
      </c>
      <c r="R51" s="33" t="s">
        <v>92</v>
      </c>
    </row>
    <row r="52" spans="1:189" ht="159" customHeight="1" x14ac:dyDescent="0.25">
      <c r="A52" s="16">
        <v>47</v>
      </c>
      <c r="B52" s="42" t="s">
        <v>54</v>
      </c>
      <c r="C52" s="31" t="s">
        <v>11</v>
      </c>
      <c r="D52" s="25">
        <f>SUM(E52:G52)</f>
        <v>118800</v>
      </c>
      <c r="E52" s="26">
        <v>39600</v>
      </c>
      <c r="F52" s="26">
        <v>39600</v>
      </c>
      <c r="G52" s="26">
        <v>39600</v>
      </c>
      <c r="H52" s="25">
        <f t="shared" si="4"/>
        <v>178200</v>
      </c>
      <c r="I52" s="26">
        <v>59400</v>
      </c>
      <c r="J52" s="26">
        <v>59400</v>
      </c>
      <c r="K52" s="26">
        <v>59400</v>
      </c>
      <c r="L52" s="27">
        <v>43781</v>
      </c>
      <c r="M52" s="48" t="s">
        <v>55</v>
      </c>
      <c r="N52" s="48" t="s">
        <v>112</v>
      </c>
      <c r="O52" s="48" t="s">
        <v>56</v>
      </c>
      <c r="P52" s="48" t="s">
        <v>154</v>
      </c>
      <c r="Q52" s="48" t="s">
        <v>57</v>
      </c>
      <c r="R52" s="49" t="s">
        <v>176</v>
      </c>
    </row>
    <row r="53" spans="1:189" ht="159.75" customHeight="1" x14ac:dyDescent="0.25">
      <c r="A53" s="16">
        <v>48</v>
      </c>
      <c r="B53" s="42" t="s">
        <v>379</v>
      </c>
      <c r="C53" s="31" t="s">
        <v>11</v>
      </c>
      <c r="D53" s="25">
        <v>280000</v>
      </c>
      <c r="E53" s="26"/>
      <c r="F53" s="26"/>
      <c r="G53" s="26"/>
      <c r="H53" s="25">
        <v>480000</v>
      </c>
      <c r="I53" s="26"/>
      <c r="J53" s="26"/>
      <c r="K53" s="26"/>
      <c r="L53" s="27">
        <v>43783</v>
      </c>
      <c r="M53" s="32" t="s">
        <v>347</v>
      </c>
      <c r="N53" s="32" t="s">
        <v>177</v>
      </c>
      <c r="O53" s="32" t="s">
        <v>380</v>
      </c>
      <c r="P53" s="32" t="s">
        <v>178</v>
      </c>
      <c r="Q53" s="32" t="s">
        <v>179</v>
      </c>
      <c r="R53" s="33" t="s">
        <v>242</v>
      </c>
    </row>
    <row r="54" spans="1:189" ht="343.15" customHeight="1" x14ac:dyDescent="0.25">
      <c r="A54" s="16">
        <v>49</v>
      </c>
      <c r="B54" s="42" t="s">
        <v>381</v>
      </c>
      <c r="C54" s="31" t="s">
        <v>11</v>
      </c>
      <c r="D54" s="25">
        <v>816000</v>
      </c>
      <c r="E54" s="26" t="s">
        <v>362</v>
      </c>
      <c r="F54" s="26"/>
      <c r="G54" s="26"/>
      <c r="H54" s="25">
        <v>2652000</v>
      </c>
      <c r="I54" s="26" t="s">
        <v>363</v>
      </c>
      <c r="J54" s="26"/>
      <c r="K54" s="26"/>
      <c r="L54" s="27">
        <v>43783</v>
      </c>
      <c r="M54" s="32" t="s">
        <v>149</v>
      </c>
      <c r="N54" s="32" t="s">
        <v>244</v>
      </c>
      <c r="O54" s="32" t="s">
        <v>93</v>
      </c>
      <c r="P54" s="32" t="s">
        <v>94</v>
      </c>
      <c r="Q54" s="32" t="s">
        <v>129</v>
      </c>
      <c r="R54" s="33" t="s">
        <v>327</v>
      </c>
    </row>
    <row r="55" spans="1:189" s="13" customFormat="1" ht="100.9" customHeight="1" x14ac:dyDescent="0.25">
      <c r="A55" s="16">
        <v>50</v>
      </c>
      <c r="B55" s="50" t="s">
        <v>382</v>
      </c>
      <c r="C55" s="31" t="s">
        <v>11</v>
      </c>
      <c r="D55" s="25" t="s">
        <v>294</v>
      </c>
      <c r="E55" s="26"/>
      <c r="F55" s="26"/>
      <c r="G55" s="26"/>
      <c r="H55" s="25">
        <v>60000</v>
      </c>
      <c r="I55" s="26" t="s">
        <v>364</v>
      </c>
      <c r="J55" s="26"/>
      <c r="K55" s="26"/>
      <c r="L55" s="27">
        <v>43783</v>
      </c>
      <c r="M55" s="32"/>
      <c r="N55" s="32" t="s">
        <v>383</v>
      </c>
      <c r="O55" s="32"/>
      <c r="P55" s="32"/>
      <c r="Q55" s="32"/>
      <c r="R55" s="33" t="s">
        <v>298</v>
      </c>
    </row>
    <row r="56" spans="1:189" ht="85.5" customHeight="1" x14ac:dyDescent="0.25">
      <c r="A56" s="16">
        <v>51</v>
      </c>
      <c r="B56" s="42" t="s">
        <v>155</v>
      </c>
      <c r="C56" s="31" t="s">
        <v>11</v>
      </c>
      <c r="D56" s="25">
        <f t="shared" ref="D56:D83" si="6">SUM(E56:G56)</f>
        <v>0</v>
      </c>
      <c r="E56" s="26"/>
      <c r="F56" s="26"/>
      <c r="G56" s="26"/>
      <c r="H56" s="25">
        <f>SUM(I56:K56)</f>
        <v>0</v>
      </c>
      <c r="I56" s="26"/>
      <c r="J56" s="26"/>
      <c r="K56" s="26"/>
      <c r="L56" s="27"/>
      <c r="M56" s="32"/>
      <c r="N56" s="32" t="s">
        <v>101</v>
      </c>
      <c r="O56" s="32" t="s">
        <v>168</v>
      </c>
      <c r="P56" s="32" t="s">
        <v>156</v>
      </c>
      <c r="Q56" s="32"/>
      <c r="R56" s="33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</row>
    <row r="57" spans="1:189" ht="126.75" customHeight="1" x14ac:dyDescent="0.25">
      <c r="A57" s="16">
        <v>52</v>
      </c>
      <c r="B57" s="42" t="s">
        <v>35</v>
      </c>
      <c r="C57" s="31" t="s">
        <v>11</v>
      </c>
      <c r="D57" s="25">
        <f>SUM(E57:G57)</f>
        <v>3000</v>
      </c>
      <c r="E57" s="26">
        <v>1000</v>
      </c>
      <c r="F57" s="26">
        <v>1000</v>
      </c>
      <c r="G57" s="26">
        <v>1000</v>
      </c>
      <c r="H57" s="25">
        <f>SUM(I57:K57)</f>
        <v>4000</v>
      </c>
      <c r="I57" s="26">
        <v>1000</v>
      </c>
      <c r="J57" s="26">
        <v>1500</v>
      </c>
      <c r="K57" s="26">
        <v>1500</v>
      </c>
      <c r="L57" s="27">
        <v>43802</v>
      </c>
      <c r="M57" s="32" t="s">
        <v>36</v>
      </c>
      <c r="N57" s="32" t="s">
        <v>36</v>
      </c>
      <c r="O57" s="32" t="s">
        <v>37</v>
      </c>
      <c r="P57" s="32" t="s">
        <v>37</v>
      </c>
      <c r="Q57" s="32" t="s">
        <v>227</v>
      </c>
      <c r="R57" s="33" t="s">
        <v>171</v>
      </c>
    </row>
    <row r="58" spans="1:189" ht="76.5" customHeight="1" x14ac:dyDescent="0.25">
      <c r="A58" s="16">
        <v>53</v>
      </c>
      <c r="B58" s="42" t="s">
        <v>38</v>
      </c>
      <c r="C58" s="31" t="s">
        <v>11</v>
      </c>
      <c r="D58" s="25">
        <f>SUM(E58:G58)</f>
        <v>25000</v>
      </c>
      <c r="E58" s="26"/>
      <c r="F58" s="26">
        <v>25000</v>
      </c>
      <c r="G58" s="26"/>
      <c r="H58" s="25">
        <f>SUM(I58:K58)</f>
        <v>40000</v>
      </c>
      <c r="I58" s="26">
        <v>20000</v>
      </c>
      <c r="J58" s="26"/>
      <c r="K58" s="26">
        <v>20000</v>
      </c>
      <c r="L58" s="27">
        <v>43802</v>
      </c>
      <c r="M58" s="32" t="s">
        <v>36</v>
      </c>
      <c r="N58" s="32" t="s">
        <v>36</v>
      </c>
      <c r="O58" s="32" t="s">
        <v>87</v>
      </c>
      <c r="P58" s="32" t="s">
        <v>87</v>
      </c>
      <c r="Q58" s="32" t="s">
        <v>184</v>
      </c>
      <c r="R58" s="33" t="s">
        <v>184</v>
      </c>
    </row>
    <row r="59" spans="1:189" ht="72" customHeight="1" x14ac:dyDescent="0.25">
      <c r="A59" s="16">
        <v>54</v>
      </c>
      <c r="B59" s="42" t="s">
        <v>39</v>
      </c>
      <c r="C59" s="31" t="s">
        <v>11</v>
      </c>
      <c r="D59" s="25">
        <v>5000</v>
      </c>
      <c r="E59" s="26">
        <v>1000</v>
      </c>
      <c r="F59" s="26">
        <v>2000</v>
      </c>
      <c r="G59" s="26">
        <v>2000</v>
      </c>
      <c r="H59" s="25">
        <f>SUM(I59:K59)</f>
        <v>0</v>
      </c>
      <c r="I59" s="26"/>
      <c r="J59" s="26"/>
      <c r="K59" s="26"/>
      <c r="L59" s="27">
        <v>43802</v>
      </c>
      <c r="M59" s="32" t="s">
        <v>36</v>
      </c>
      <c r="N59" s="32"/>
      <c r="O59" s="32" t="s">
        <v>87</v>
      </c>
      <c r="P59" s="32"/>
      <c r="Q59" s="32" t="s">
        <v>97</v>
      </c>
      <c r="R59" s="33" t="s">
        <v>98</v>
      </c>
    </row>
    <row r="60" spans="1:189" ht="138" customHeight="1" x14ac:dyDescent="0.25">
      <c r="A60" s="16">
        <v>55</v>
      </c>
      <c r="B60" s="42" t="s">
        <v>384</v>
      </c>
      <c r="C60" s="24" t="s">
        <v>11</v>
      </c>
      <c r="D60" s="25">
        <f t="shared" si="6"/>
        <v>0</v>
      </c>
      <c r="E60" s="26"/>
      <c r="F60" s="26"/>
      <c r="G60" s="26"/>
      <c r="H60" s="25" t="s">
        <v>346</v>
      </c>
      <c r="I60" s="26">
        <v>60</v>
      </c>
      <c r="J60" s="26">
        <v>60</v>
      </c>
      <c r="K60" s="26">
        <v>60</v>
      </c>
      <c r="L60" s="51">
        <v>43804</v>
      </c>
      <c r="M60" s="38"/>
      <c r="N60" s="32" t="s">
        <v>95</v>
      </c>
      <c r="O60" s="38"/>
      <c r="P60" s="32"/>
      <c r="Q60" s="38" t="s">
        <v>255</v>
      </c>
      <c r="R60" s="33" t="s">
        <v>150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</row>
    <row r="61" spans="1:189" ht="138" customHeight="1" x14ac:dyDescent="0.25">
      <c r="A61" s="16">
        <v>56</v>
      </c>
      <c r="B61" s="42" t="s">
        <v>385</v>
      </c>
      <c r="C61" s="24" t="s">
        <v>11</v>
      </c>
      <c r="D61" s="25">
        <f t="shared" si="6"/>
        <v>0</v>
      </c>
      <c r="E61" s="26"/>
      <c r="F61" s="26"/>
      <c r="G61" s="26"/>
      <c r="H61" s="25" t="s">
        <v>346</v>
      </c>
      <c r="I61" s="26">
        <f>-J61</f>
        <v>0</v>
      </c>
      <c r="J61" s="26">
        <v>0</v>
      </c>
      <c r="K61" s="26">
        <v>0</v>
      </c>
      <c r="L61" s="51">
        <v>43804</v>
      </c>
      <c r="M61" s="38"/>
      <c r="N61" s="32" t="s">
        <v>95</v>
      </c>
      <c r="O61" s="38"/>
      <c r="P61" s="32"/>
      <c r="Q61" s="38" t="s">
        <v>255</v>
      </c>
      <c r="R61" s="33" t="s">
        <v>150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</row>
    <row r="62" spans="1:189" ht="138" customHeight="1" x14ac:dyDescent="0.25">
      <c r="A62" s="16">
        <v>57</v>
      </c>
      <c r="B62" s="42" t="s">
        <v>386</v>
      </c>
      <c r="C62" s="24" t="s">
        <v>11</v>
      </c>
      <c r="D62" s="25">
        <f t="shared" si="6"/>
        <v>0</v>
      </c>
      <c r="E62" s="26"/>
      <c r="F62" s="26"/>
      <c r="G62" s="26"/>
      <c r="H62" s="25" t="s">
        <v>346</v>
      </c>
      <c r="I62" s="26">
        <v>700</v>
      </c>
      <c r="J62" s="26">
        <v>700</v>
      </c>
      <c r="K62" s="26">
        <v>700</v>
      </c>
      <c r="L62" s="51">
        <v>43804</v>
      </c>
      <c r="M62" s="38"/>
      <c r="N62" s="32" t="s">
        <v>95</v>
      </c>
      <c r="O62" s="38"/>
      <c r="P62" s="32"/>
      <c r="Q62" s="38" t="s">
        <v>348</v>
      </c>
      <c r="R62" s="33" t="s">
        <v>150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</row>
    <row r="63" spans="1:189" ht="116.25" customHeight="1" x14ac:dyDescent="0.25">
      <c r="A63" s="16">
        <v>58</v>
      </c>
      <c r="B63" s="42" t="s">
        <v>32</v>
      </c>
      <c r="C63" s="31" t="s">
        <v>30</v>
      </c>
      <c r="D63" s="25">
        <f t="shared" si="6"/>
        <v>0</v>
      </c>
      <c r="E63" s="26"/>
      <c r="F63" s="26"/>
      <c r="G63" s="26"/>
      <c r="H63" s="25">
        <f t="shared" ref="H63:H83" si="7">SUM(I63:K63)</f>
        <v>0</v>
      </c>
      <c r="I63" s="26"/>
      <c r="J63" s="26"/>
      <c r="K63" s="26"/>
      <c r="L63" s="27"/>
      <c r="M63" s="32" t="s">
        <v>336</v>
      </c>
      <c r="N63" s="32" t="s">
        <v>151</v>
      </c>
      <c r="O63" s="17" t="s">
        <v>314</v>
      </c>
      <c r="P63" s="32" t="s">
        <v>130</v>
      </c>
      <c r="Q63" s="32" t="s">
        <v>387</v>
      </c>
      <c r="R63" s="33" t="s">
        <v>271</v>
      </c>
      <c r="W63" s="15" t="s">
        <v>314</v>
      </c>
    </row>
    <row r="64" spans="1:189" ht="99" customHeight="1" x14ac:dyDescent="0.25">
      <c r="A64" s="16">
        <v>59</v>
      </c>
      <c r="B64" s="42" t="s">
        <v>31</v>
      </c>
      <c r="C64" s="31" t="s">
        <v>30</v>
      </c>
      <c r="D64" s="25">
        <f t="shared" si="6"/>
        <v>0</v>
      </c>
      <c r="E64" s="26"/>
      <c r="F64" s="26"/>
      <c r="G64" s="26"/>
      <c r="H64" s="25">
        <f t="shared" si="7"/>
        <v>0</v>
      </c>
      <c r="I64" s="26"/>
      <c r="J64" s="26"/>
      <c r="K64" s="26"/>
      <c r="L64" s="27"/>
      <c r="M64" s="32" t="s">
        <v>164</v>
      </c>
      <c r="N64" s="32" t="s">
        <v>133</v>
      </c>
      <c r="O64" s="32"/>
      <c r="P64" s="32"/>
      <c r="Q64" s="32" t="s">
        <v>131</v>
      </c>
      <c r="R64" s="33" t="s">
        <v>132</v>
      </c>
    </row>
    <row r="65" spans="1:189" ht="63.75" customHeight="1" x14ac:dyDescent="0.25">
      <c r="A65" s="16">
        <v>60</v>
      </c>
      <c r="B65" s="42" t="s">
        <v>215</v>
      </c>
      <c r="C65" s="31" t="s">
        <v>53</v>
      </c>
      <c r="D65" s="25">
        <f t="shared" si="6"/>
        <v>3000</v>
      </c>
      <c r="E65" s="26">
        <v>1000</v>
      </c>
      <c r="F65" s="26">
        <v>1000</v>
      </c>
      <c r="G65" s="26">
        <v>1000</v>
      </c>
      <c r="H65" s="25">
        <f t="shared" si="7"/>
        <v>12000</v>
      </c>
      <c r="I65" s="26">
        <v>4000</v>
      </c>
      <c r="J65" s="26">
        <v>4000</v>
      </c>
      <c r="K65" s="26">
        <v>4000</v>
      </c>
      <c r="L65" s="27">
        <v>43794</v>
      </c>
      <c r="M65" s="32" t="s">
        <v>136</v>
      </c>
      <c r="N65" s="32" t="s">
        <v>137</v>
      </c>
      <c r="O65" s="32"/>
      <c r="P65" s="32"/>
      <c r="Q65" s="32" t="s">
        <v>134</v>
      </c>
      <c r="R65" s="33" t="s">
        <v>135</v>
      </c>
    </row>
    <row r="66" spans="1:189" ht="57" customHeight="1" x14ac:dyDescent="0.25">
      <c r="A66" s="16">
        <v>61</v>
      </c>
      <c r="B66" s="42" t="s">
        <v>29</v>
      </c>
      <c r="C66" s="31" t="s">
        <v>30</v>
      </c>
      <c r="D66" s="25">
        <f t="shared" si="6"/>
        <v>1500</v>
      </c>
      <c r="E66" s="26">
        <v>500</v>
      </c>
      <c r="F66" s="26">
        <v>500</v>
      </c>
      <c r="G66" s="26">
        <v>500</v>
      </c>
      <c r="H66" s="25">
        <f t="shared" si="7"/>
        <v>1500</v>
      </c>
      <c r="I66" s="26">
        <v>500</v>
      </c>
      <c r="J66" s="26">
        <v>500</v>
      </c>
      <c r="K66" s="26">
        <v>500</v>
      </c>
      <c r="L66" s="27">
        <v>43794</v>
      </c>
      <c r="M66" s="32" t="s">
        <v>138</v>
      </c>
      <c r="N66" s="32" t="s">
        <v>138</v>
      </c>
      <c r="O66" s="32"/>
      <c r="P66" s="32"/>
      <c r="Q66" s="32" t="s">
        <v>134</v>
      </c>
      <c r="R66" s="33" t="s">
        <v>135</v>
      </c>
    </row>
    <row r="67" spans="1:189" ht="78.75" x14ac:dyDescent="0.25">
      <c r="A67" s="16">
        <v>62</v>
      </c>
      <c r="B67" s="42" t="s">
        <v>162</v>
      </c>
      <c r="C67" s="31" t="s">
        <v>30</v>
      </c>
      <c r="D67" s="25">
        <f t="shared" si="6"/>
        <v>9000</v>
      </c>
      <c r="E67" s="26">
        <v>3000</v>
      </c>
      <c r="F67" s="26">
        <v>3000</v>
      </c>
      <c r="G67" s="26">
        <v>3000</v>
      </c>
      <c r="H67" s="25">
        <f t="shared" si="7"/>
        <v>3000</v>
      </c>
      <c r="I67" s="26">
        <v>1000</v>
      </c>
      <c r="J67" s="26">
        <v>1000</v>
      </c>
      <c r="K67" s="26">
        <v>1000</v>
      </c>
      <c r="L67" s="27">
        <v>43794</v>
      </c>
      <c r="M67" s="32" t="s">
        <v>165</v>
      </c>
      <c r="N67" s="32" t="s">
        <v>139</v>
      </c>
      <c r="O67" s="32"/>
      <c r="P67" s="32"/>
      <c r="Q67" s="32" t="s">
        <v>152</v>
      </c>
      <c r="R67" s="33" t="s">
        <v>272</v>
      </c>
    </row>
    <row r="68" spans="1:189" ht="66" customHeight="1" x14ac:dyDescent="0.25">
      <c r="A68" s="16">
        <v>63</v>
      </c>
      <c r="B68" s="42" t="s">
        <v>96</v>
      </c>
      <c r="C68" s="31" t="s">
        <v>79</v>
      </c>
      <c r="D68" s="25">
        <f t="shared" si="6"/>
        <v>0</v>
      </c>
      <c r="E68" s="26"/>
      <c r="F68" s="26"/>
      <c r="G68" s="26"/>
      <c r="H68" s="25">
        <f t="shared" si="7"/>
        <v>0</v>
      </c>
      <c r="I68" s="26"/>
      <c r="J68" s="26"/>
      <c r="K68" s="26"/>
      <c r="L68" s="27"/>
      <c r="M68" s="32"/>
      <c r="N68" s="32" t="s">
        <v>140</v>
      </c>
      <c r="O68" s="32"/>
      <c r="P68" s="32"/>
      <c r="Q68" s="32"/>
      <c r="R68" s="33" t="s">
        <v>153</v>
      </c>
    </row>
    <row r="69" spans="1:189" ht="71.25" customHeight="1" x14ac:dyDescent="0.25">
      <c r="A69" s="16">
        <v>64</v>
      </c>
      <c r="B69" s="42" t="s">
        <v>113</v>
      </c>
      <c r="C69" s="31" t="s">
        <v>34</v>
      </c>
      <c r="D69" s="25">
        <f t="shared" si="6"/>
        <v>0</v>
      </c>
      <c r="E69" s="26"/>
      <c r="F69" s="26"/>
      <c r="G69" s="26"/>
      <c r="H69" s="25">
        <f t="shared" si="7"/>
        <v>9000</v>
      </c>
      <c r="I69" s="26">
        <v>3000</v>
      </c>
      <c r="J69" s="26">
        <v>3000</v>
      </c>
      <c r="K69" s="26">
        <v>3000</v>
      </c>
      <c r="L69" s="51">
        <v>43788</v>
      </c>
      <c r="M69" s="32" t="s">
        <v>388</v>
      </c>
      <c r="N69" s="32" t="s">
        <v>273</v>
      </c>
      <c r="O69" s="32"/>
      <c r="P69" s="32"/>
      <c r="Q69" s="32" t="s">
        <v>263</v>
      </c>
      <c r="R69" s="33" t="s">
        <v>283</v>
      </c>
    </row>
    <row r="70" spans="1:189" ht="104.25" customHeight="1" x14ac:dyDescent="0.25">
      <c r="A70" s="16">
        <v>65</v>
      </c>
      <c r="B70" s="42" t="s">
        <v>114</v>
      </c>
      <c r="C70" s="31"/>
      <c r="D70" s="25">
        <f t="shared" si="6"/>
        <v>0</v>
      </c>
      <c r="E70" s="26"/>
      <c r="F70" s="26"/>
      <c r="G70" s="26"/>
      <c r="H70" s="25">
        <f t="shared" si="7"/>
        <v>180000</v>
      </c>
      <c r="I70" s="26">
        <v>60000</v>
      </c>
      <c r="J70" s="26">
        <v>60000</v>
      </c>
      <c r="K70" s="26">
        <v>60000</v>
      </c>
      <c r="L70" s="27">
        <v>43788</v>
      </c>
      <c r="M70" s="32" t="s">
        <v>232</v>
      </c>
      <c r="N70" s="32" t="s">
        <v>329</v>
      </c>
      <c r="O70" s="32"/>
      <c r="P70" s="32" t="s">
        <v>185</v>
      </c>
      <c r="Q70" s="32" t="s">
        <v>166</v>
      </c>
      <c r="R70" s="33" t="s">
        <v>299</v>
      </c>
    </row>
    <row r="71" spans="1:189" ht="104.25" customHeight="1" x14ac:dyDescent="0.25">
      <c r="A71" s="16">
        <v>66</v>
      </c>
      <c r="B71" s="42" t="s">
        <v>170</v>
      </c>
      <c r="C71" s="31"/>
      <c r="D71" s="25">
        <f t="shared" si="6"/>
        <v>0</v>
      </c>
      <c r="E71" s="26"/>
      <c r="F71" s="26"/>
      <c r="G71" s="26"/>
      <c r="H71" s="25">
        <f t="shared" si="7"/>
        <v>60000</v>
      </c>
      <c r="I71" s="26">
        <v>20000</v>
      </c>
      <c r="J71" s="26">
        <v>20000</v>
      </c>
      <c r="K71" s="26">
        <v>20000</v>
      </c>
      <c r="L71" s="27">
        <v>43788</v>
      </c>
      <c r="M71" s="32" t="s">
        <v>389</v>
      </c>
      <c r="N71" s="32" t="s">
        <v>330</v>
      </c>
      <c r="O71" s="32"/>
      <c r="P71" s="32" t="s">
        <v>185</v>
      </c>
      <c r="Q71" s="32" t="s">
        <v>166</v>
      </c>
      <c r="R71" s="33" t="s">
        <v>342</v>
      </c>
    </row>
    <row r="72" spans="1:189" ht="149.44999999999999" customHeight="1" x14ac:dyDescent="0.25">
      <c r="A72" s="16">
        <v>67</v>
      </c>
      <c r="B72" s="42" t="s">
        <v>115</v>
      </c>
      <c r="C72" s="31" t="s">
        <v>79</v>
      </c>
      <c r="D72" s="25">
        <f t="shared" si="6"/>
        <v>280000</v>
      </c>
      <c r="E72" s="26">
        <v>80000</v>
      </c>
      <c r="F72" s="26">
        <v>100000</v>
      </c>
      <c r="G72" s="26">
        <v>100000</v>
      </c>
      <c r="H72" s="25">
        <f t="shared" si="7"/>
        <v>440000</v>
      </c>
      <c r="I72" s="26"/>
      <c r="J72" s="26">
        <v>220000</v>
      </c>
      <c r="K72" s="26">
        <v>220000</v>
      </c>
      <c r="L72" s="27">
        <v>43788</v>
      </c>
      <c r="M72" s="32" t="s">
        <v>224</v>
      </c>
      <c r="N72" s="52" t="s">
        <v>331</v>
      </c>
      <c r="O72" s="32" t="s">
        <v>355</v>
      </c>
      <c r="P72" s="32" t="s">
        <v>301</v>
      </c>
      <c r="Q72" s="32" t="s">
        <v>356</v>
      </c>
      <c r="R72" s="33" t="s">
        <v>300</v>
      </c>
    </row>
    <row r="73" spans="1:189" ht="238.9" customHeight="1" x14ac:dyDescent="0.25">
      <c r="A73" s="16">
        <v>68</v>
      </c>
      <c r="B73" s="42" t="s">
        <v>40</v>
      </c>
      <c r="C73" s="31" t="s">
        <v>11</v>
      </c>
      <c r="D73" s="25">
        <v>6000</v>
      </c>
      <c r="E73" s="26">
        <v>6000</v>
      </c>
      <c r="F73" s="26"/>
      <c r="G73" s="26"/>
      <c r="H73" s="25">
        <f t="shared" si="7"/>
        <v>12000</v>
      </c>
      <c r="I73" s="26">
        <v>4000</v>
      </c>
      <c r="J73" s="26">
        <v>4000</v>
      </c>
      <c r="K73" s="26">
        <v>4000</v>
      </c>
      <c r="L73" s="51">
        <v>43802</v>
      </c>
      <c r="M73" s="32" t="s">
        <v>337</v>
      </c>
      <c r="N73" s="32" t="s">
        <v>245</v>
      </c>
      <c r="O73" s="32"/>
      <c r="P73" s="32" t="s">
        <v>275</v>
      </c>
      <c r="Q73" s="32" t="s">
        <v>172</v>
      </c>
      <c r="R73" s="33" t="s">
        <v>274</v>
      </c>
    </row>
    <row r="74" spans="1:189" ht="174" customHeight="1" x14ac:dyDescent="0.25">
      <c r="A74" s="16">
        <v>69</v>
      </c>
      <c r="B74" s="42" t="s">
        <v>41</v>
      </c>
      <c r="C74" s="31" t="s">
        <v>11</v>
      </c>
      <c r="D74" s="25">
        <f>SUM(E74:G74)</f>
        <v>0</v>
      </c>
      <c r="E74" s="26"/>
      <c r="F74" s="26"/>
      <c r="G74" s="26"/>
      <c r="H74" s="25">
        <f t="shared" si="7"/>
        <v>0</v>
      </c>
      <c r="I74" s="26"/>
      <c r="J74" s="26"/>
      <c r="K74" s="26"/>
      <c r="L74" s="51">
        <v>43802</v>
      </c>
      <c r="M74" s="53" t="s">
        <v>42</v>
      </c>
      <c r="N74" s="32" t="s">
        <v>304</v>
      </c>
      <c r="O74" s="32"/>
      <c r="P74" s="32" t="s">
        <v>275</v>
      </c>
      <c r="Q74" s="28" t="s">
        <v>186</v>
      </c>
      <c r="R74" s="29" t="s">
        <v>274</v>
      </c>
    </row>
    <row r="75" spans="1:189" ht="167.25" customHeight="1" x14ac:dyDescent="0.25">
      <c r="A75" s="16">
        <v>70</v>
      </c>
      <c r="B75" s="42" t="s">
        <v>43</v>
      </c>
      <c r="C75" s="31" t="s">
        <v>11</v>
      </c>
      <c r="D75" s="25">
        <v>7000</v>
      </c>
      <c r="E75" s="26">
        <v>7000</v>
      </c>
      <c r="F75" s="26"/>
      <c r="G75" s="26"/>
      <c r="H75" s="25">
        <f t="shared" si="7"/>
        <v>0</v>
      </c>
      <c r="I75" s="26"/>
      <c r="J75" s="26"/>
      <c r="K75" s="26"/>
      <c r="L75" s="51">
        <v>43802</v>
      </c>
      <c r="M75" s="32" t="s">
        <v>337</v>
      </c>
      <c r="N75" s="32"/>
      <c r="O75" s="32" t="s">
        <v>337</v>
      </c>
      <c r="P75" s="32"/>
      <c r="Q75" s="32" t="s">
        <v>100</v>
      </c>
      <c r="R75" s="33" t="s">
        <v>306</v>
      </c>
    </row>
    <row r="76" spans="1:189" ht="178.15" customHeight="1" x14ac:dyDescent="0.25">
      <c r="A76" s="16">
        <v>71</v>
      </c>
      <c r="B76" s="42" t="s">
        <v>44</v>
      </c>
      <c r="C76" s="31" t="s">
        <v>11</v>
      </c>
      <c r="D76" s="25">
        <v>4000</v>
      </c>
      <c r="E76" s="26">
        <v>4000</v>
      </c>
      <c r="F76" s="26"/>
      <c r="G76" s="26"/>
      <c r="H76" s="25">
        <f t="shared" si="7"/>
        <v>60000</v>
      </c>
      <c r="I76" s="26">
        <v>20000</v>
      </c>
      <c r="J76" s="26">
        <v>20000</v>
      </c>
      <c r="K76" s="26">
        <v>20000</v>
      </c>
      <c r="L76" s="51">
        <v>43802</v>
      </c>
      <c r="M76" s="28" t="s">
        <v>42</v>
      </c>
      <c r="N76" s="28" t="s">
        <v>302</v>
      </c>
      <c r="O76" s="28"/>
      <c r="P76" s="32" t="s">
        <v>275</v>
      </c>
      <c r="Q76" s="28" t="s">
        <v>186</v>
      </c>
      <c r="R76" s="29" t="s">
        <v>305</v>
      </c>
    </row>
    <row r="77" spans="1:189" ht="69" customHeight="1" x14ac:dyDescent="0.25">
      <c r="A77" s="16">
        <v>72</v>
      </c>
      <c r="B77" s="42" t="s">
        <v>45</v>
      </c>
      <c r="C77" s="31" t="s">
        <v>11</v>
      </c>
      <c r="D77" s="25">
        <f t="shared" si="6"/>
        <v>0</v>
      </c>
      <c r="E77" s="26"/>
      <c r="F77" s="26"/>
      <c r="G77" s="26"/>
      <c r="H77" s="25">
        <f t="shared" si="7"/>
        <v>0</v>
      </c>
      <c r="I77" s="26"/>
      <c r="J77" s="26"/>
      <c r="K77" s="26"/>
      <c r="L77" s="51">
        <v>43802</v>
      </c>
      <c r="M77" s="32"/>
      <c r="N77" s="32"/>
      <c r="O77" s="32"/>
      <c r="P77" s="32"/>
      <c r="Q77" s="32" t="s">
        <v>99</v>
      </c>
      <c r="R77" s="33"/>
    </row>
    <row r="78" spans="1:189" ht="190.15" customHeight="1" x14ac:dyDescent="0.25">
      <c r="A78" s="16">
        <v>73</v>
      </c>
      <c r="B78" s="42" t="s">
        <v>46</v>
      </c>
      <c r="C78" s="31" t="s">
        <v>11</v>
      </c>
      <c r="D78" s="25">
        <f t="shared" si="6"/>
        <v>0</v>
      </c>
      <c r="E78" s="26"/>
      <c r="F78" s="26"/>
      <c r="G78" s="26"/>
      <c r="H78" s="25">
        <f t="shared" si="7"/>
        <v>0</v>
      </c>
      <c r="I78" s="26"/>
      <c r="J78" s="26"/>
      <c r="K78" s="26"/>
      <c r="L78" s="51">
        <v>43802</v>
      </c>
      <c r="M78" s="32" t="s">
        <v>338</v>
      </c>
      <c r="N78" s="32" t="s">
        <v>304</v>
      </c>
      <c r="O78" s="32" t="s">
        <v>338</v>
      </c>
      <c r="P78" s="32" t="s">
        <v>275</v>
      </c>
      <c r="Q78" s="28" t="s">
        <v>186</v>
      </c>
      <c r="R78" s="29" t="s">
        <v>173</v>
      </c>
    </row>
    <row r="79" spans="1:189" ht="181.15" customHeight="1" x14ac:dyDescent="0.25">
      <c r="A79" s="16">
        <v>74</v>
      </c>
      <c r="B79" s="42" t="s">
        <v>47</v>
      </c>
      <c r="C79" s="31" t="s">
        <v>11</v>
      </c>
      <c r="D79" s="25">
        <v>3000</v>
      </c>
      <c r="E79" s="26">
        <v>3000</v>
      </c>
      <c r="F79" s="26"/>
      <c r="G79" s="26"/>
      <c r="H79" s="25">
        <f t="shared" si="7"/>
        <v>33000</v>
      </c>
      <c r="I79" s="26">
        <v>11000</v>
      </c>
      <c r="J79" s="26">
        <v>11000</v>
      </c>
      <c r="K79" s="26">
        <v>11000</v>
      </c>
      <c r="L79" s="51">
        <v>43802</v>
      </c>
      <c r="M79" s="32" t="s">
        <v>337</v>
      </c>
      <c r="N79" s="32" t="s">
        <v>302</v>
      </c>
      <c r="O79" s="32" t="s">
        <v>337</v>
      </c>
      <c r="P79" s="32" t="s">
        <v>275</v>
      </c>
      <c r="Q79" s="28" t="s">
        <v>174</v>
      </c>
      <c r="R79" s="29" t="s">
        <v>305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</row>
    <row r="80" spans="1:189" ht="178.15" customHeight="1" x14ac:dyDescent="0.25">
      <c r="A80" s="16">
        <v>75</v>
      </c>
      <c r="B80" s="42" t="s">
        <v>48</v>
      </c>
      <c r="C80" s="31" t="s">
        <v>11</v>
      </c>
      <c r="D80" s="25">
        <f t="shared" si="6"/>
        <v>0</v>
      </c>
      <c r="E80" s="26"/>
      <c r="F80" s="26"/>
      <c r="G80" s="26"/>
      <c r="H80" s="25">
        <f t="shared" si="7"/>
        <v>2000</v>
      </c>
      <c r="I80" s="26">
        <v>1000</v>
      </c>
      <c r="J80" s="26"/>
      <c r="K80" s="26">
        <v>1000</v>
      </c>
      <c r="L80" s="51">
        <v>43802</v>
      </c>
      <c r="M80" s="32" t="s">
        <v>337</v>
      </c>
      <c r="N80" s="32" t="s">
        <v>303</v>
      </c>
      <c r="O80" s="32" t="s">
        <v>337</v>
      </c>
      <c r="P80" s="32" t="s">
        <v>275</v>
      </c>
      <c r="Q80" s="28" t="s">
        <v>174</v>
      </c>
      <c r="R80" s="29" t="s">
        <v>307</v>
      </c>
    </row>
    <row r="81" spans="1:189" ht="95.45" customHeight="1" x14ac:dyDescent="0.25">
      <c r="A81" s="16">
        <v>76</v>
      </c>
      <c r="B81" s="42" t="s">
        <v>49</v>
      </c>
      <c r="C81" s="31" t="s">
        <v>11</v>
      </c>
      <c r="D81" s="25">
        <f t="shared" si="6"/>
        <v>0</v>
      </c>
      <c r="E81" s="26"/>
      <c r="F81" s="26"/>
      <c r="G81" s="26"/>
      <c r="H81" s="25">
        <f t="shared" si="7"/>
        <v>6000</v>
      </c>
      <c r="I81" s="26">
        <v>2000</v>
      </c>
      <c r="J81" s="26">
        <v>2000</v>
      </c>
      <c r="K81" s="26">
        <v>2000</v>
      </c>
      <c r="L81" s="51">
        <v>43802</v>
      </c>
      <c r="M81" s="28"/>
      <c r="N81" s="54" t="s">
        <v>50</v>
      </c>
      <c r="O81" s="28"/>
      <c r="P81" s="54" t="s">
        <v>276</v>
      </c>
      <c r="Q81" s="28"/>
      <c r="R81" s="55" t="s">
        <v>308</v>
      </c>
    </row>
    <row r="82" spans="1:189" ht="93.6" customHeight="1" x14ac:dyDescent="0.25">
      <c r="A82" s="16">
        <v>77</v>
      </c>
      <c r="B82" s="42" t="s">
        <v>51</v>
      </c>
      <c r="C82" s="31" t="s">
        <v>11</v>
      </c>
      <c r="D82" s="25">
        <f t="shared" si="6"/>
        <v>0</v>
      </c>
      <c r="E82" s="26"/>
      <c r="F82" s="26"/>
      <c r="G82" s="26"/>
      <c r="H82" s="25">
        <f t="shared" si="7"/>
        <v>2000</v>
      </c>
      <c r="I82" s="26">
        <v>1000</v>
      </c>
      <c r="J82" s="26"/>
      <c r="K82" s="26">
        <v>1000</v>
      </c>
      <c r="L82" s="51">
        <v>43802</v>
      </c>
      <c r="M82" s="28"/>
      <c r="N82" s="54" t="s">
        <v>50</v>
      </c>
      <c r="O82" s="28"/>
      <c r="P82" s="54" t="s">
        <v>276</v>
      </c>
      <c r="Q82" s="28"/>
      <c r="R82" s="55" t="s">
        <v>175</v>
      </c>
    </row>
    <row r="83" spans="1:189" ht="90" customHeight="1" x14ac:dyDescent="0.25">
      <c r="A83" s="16">
        <v>78</v>
      </c>
      <c r="B83" s="42" t="s">
        <v>52</v>
      </c>
      <c r="C83" s="31" t="s">
        <v>11</v>
      </c>
      <c r="D83" s="25">
        <f t="shared" si="6"/>
        <v>0</v>
      </c>
      <c r="E83" s="26"/>
      <c r="F83" s="26"/>
      <c r="G83" s="26"/>
      <c r="H83" s="25">
        <f t="shared" si="7"/>
        <v>1000</v>
      </c>
      <c r="I83" s="26">
        <v>1000</v>
      </c>
      <c r="J83" s="26"/>
      <c r="K83" s="26"/>
      <c r="L83" s="51">
        <v>43802</v>
      </c>
      <c r="M83" s="28"/>
      <c r="N83" s="54" t="s">
        <v>50</v>
      </c>
      <c r="O83" s="28"/>
      <c r="P83" s="54" t="s">
        <v>276</v>
      </c>
      <c r="Q83" s="28"/>
      <c r="R83" s="55" t="s">
        <v>308</v>
      </c>
    </row>
    <row r="84" spans="1:189" s="13" customFormat="1" ht="73.5" customHeight="1" x14ac:dyDescent="0.25">
      <c r="A84" s="16">
        <v>79</v>
      </c>
      <c r="B84" s="42" t="s">
        <v>212</v>
      </c>
      <c r="C84" s="31"/>
      <c r="D84" s="25"/>
      <c r="E84" s="41"/>
      <c r="F84" s="41"/>
      <c r="G84" s="41"/>
      <c r="H84" s="25">
        <f>I84+J84+K84</f>
        <v>3000</v>
      </c>
      <c r="I84" s="41">
        <v>1000</v>
      </c>
      <c r="J84" s="41">
        <v>1000</v>
      </c>
      <c r="K84" s="41">
        <v>1000</v>
      </c>
      <c r="L84" s="51">
        <v>43802</v>
      </c>
      <c r="M84" s="32"/>
      <c r="N84" s="32" t="s">
        <v>246</v>
      </c>
      <c r="O84" s="32"/>
      <c r="P84" s="32"/>
      <c r="Q84" s="32"/>
      <c r="R84" s="33" t="s">
        <v>309</v>
      </c>
    </row>
    <row r="85" spans="1:189" ht="89.25" customHeight="1" x14ac:dyDescent="0.25">
      <c r="A85" s="16">
        <v>80</v>
      </c>
      <c r="B85" s="42" t="s">
        <v>390</v>
      </c>
      <c r="C85" s="31" t="s">
        <v>102</v>
      </c>
      <c r="D85" s="25">
        <f t="shared" ref="D85:D93" si="8">SUM(E85:G85)</f>
        <v>0</v>
      </c>
      <c r="E85" s="26"/>
      <c r="F85" s="26"/>
      <c r="G85" s="26"/>
      <c r="H85" s="25" t="s">
        <v>346</v>
      </c>
      <c r="I85" s="26">
        <v>180</v>
      </c>
      <c r="J85" s="26">
        <v>180</v>
      </c>
      <c r="K85" s="26">
        <v>180</v>
      </c>
      <c r="L85" s="51">
        <v>43804</v>
      </c>
      <c r="M85" s="32"/>
      <c r="N85" s="32"/>
      <c r="O85" s="32"/>
      <c r="P85" s="32" t="s">
        <v>277</v>
      </c>
      <c r="Q85" s="32"/>
      <c r="R85" s="33" t="s">
        <v>293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</row>
    <row r="86" spans="1:189" ht="86.45" customHeight="1" x14ac:dyDescent="0.25">
      <c r="A86" s="16">
        <v>81</v>
      </c>
      <c r="B86" s="42" t="s">
        <v>391</v>
      </c>
      <c r="C86" s="31" t="s">
        <v>102</v>
      </c>
      <c r="D86" s="25">
        <f t="shared" si="8"/>
        <v>0</v>
      </c>
      <c r="E86" s="26"/>
      <c r="F86" s="26"/>
      <c r="G86" s="26"/>
      <c r="H86" s="25" t="s">
        <v>346</v>
      </c>
      <c r="I86" s="26">
        <v>180</v>
      </c>
      <c r="J86" s="26">
        <v>180</v>
      </c>
      <c r="K86" s="26">
        <v>180</v>
      </c>
      <c r="L86" s="51">
        <v>43804</v>
      </c>
      <c r="M86" s="32"/>
      <c r="N86" s="32"/>
      <c r="O86" s="32"/>
      <c r="P86" s="32" t="s">
        <v>278</v>
      </c>
      <c r="Q86" s="32"/>
      <c r="R86" s="33" t="s">
        <v>292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</row>
    <row r="87" spans="1:189" ht="54.6" customHeight="1" x14ac:dyDescent="0.25">
      <c r="A87" s="16">
        <v>82</v>
      </c>
      <c r="B87" s="42" t="s">
        <v>392</v>
      </c>
      <c r="C87" s="31" t="s">
        <v>102</v>
      </c>
      <c r="D87" s="25">
        <f t="shared" si="8"/>
        <v>0</v>
      </c>
      <c r="E87" s="26"/>
      <c r="F87" s="26"/>
      <c r="G87" s="26"/>
      <c r="H87" s="25" t="s">
        <v>346</v>
      </c>
      <c r="I87" s="26">
        <v>60</v>
      </c>
      <c r="J87" s="26">
        <v>60</v>
      </c>
      <c r="K87" s="26">
        <v>60</v>
      </c>
      <c r="L87" s="51">
        <v>43804</v>
      </c>
      <c r="M87" s="32"/>
      <c r="N87" s="32"/>
      <c r="O87" s="32"/>
      <c r="P87" s="32" t="s">
        <v>279</v>
      </c>
      <c r="Q87" s="32"/>
      <c r="R87" s="33" t="s">
        <v>291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</row>
    <row r="88" spans="1:189" ht="72" customHeight="1" x14ac:dyDescent="0.25">
      <c r="A88" s="16">
        <v>83</v>
      </c>
      <c r="B88" s="42" t="s">
        <v>393</v>
      </c>
      <c r="C88" s="31" t="s">
        <v>102</v>
      </c>
      <c r="D88" s="25">
        <f t="shared" si="8"/>
        <v>0</v>
      </c>
      <c r="E88" s="26"/>
      <c r="F88" s="26"/>
      <c r="G88" s="26"/>
      <c r="H88" s="25" t="s">
        <v>346</v>
      </c>
      <c r="I88" s="26">
        <v>70</v>
      </c>
      <c r="J88" s="26">
        <v>70</v>
      </c>
      <c r="K88" s="26">
        <v>70</v>
      </c>
      <c r="L88" s="51">
        <v>43804</v>
      </c>
      <c r="M88" s="32"/>
      <c r="N88" s="32"/>
      <c r="O88" s="32"/>
      <c r="P88" s="32" t="s">
        <v>279</v>
      </c>
      <c r="Q88" s="32"/>
      <c r="R88" s="33" t="s">
        <v>290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</row>
    <row r="89" spans="1:189" ht="39" customHeight="1" x14ac:dyDescent="0.25">
      <c r="A89" s="16">
        <v>84</v>
      </c>
      <c r="B89" s="42" t="s">
        <v>394</v>
      </c>
      <c r="C89" s="31" t="s">
        <v>102</v>
      </c>
      <c r="D89" s="25">
        <f t="shared" si="8"/>
        <v>0</v>
      </c>
      <c r="E89" s="26"/>
      <c r="F89" s="26"/>
      <c r="G89" s="26"/>
      <c r="H89" s="25" t="s">
        <v>346</v>
      </c>
      <c r="I89" s="26">
        <v>10</v>
      </c>
      <c r="J89" s="26">
        <v>10</v>
      </c>
      <c r="K89" s="26">
        <v>10</v>
      </c>
      <c r="L89" s="51">
        <v>43804</v>
      </c>
      <c r="M89" s="32"/>
      <c r="N89" s="32"/>
      <c r="O89" s="32"/>
      <c r="P89" s="32" t="s">
        <v>280</v>
      </c>
      <c r="Q89" s="32"/>
      <c r="R89" s="33" t="s">
        <v>289</v>
      </c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</row>
    <row r="90" spans="1:189" ht="75.75" customHeight="1" x14ac:dyDescent="0.25">
      <c r="A90" s="16">
        <v>85</v>
      </c>
      <c r="B90" s="42" t="s">
        <v>395</v>
      </c>
      <c r="C90" s="31" t="s">
        <v>102</v>
      </c>
      <c r="D90" s="25">
        <f t="shared" si="8"/>
        <v>0</v>
      </c>
      <c r="E90" s="26"/>
      <c r="F90" s="26"/>
      <c r="G90" s="26"/>
      <c r="H90" s="25" t="s">
        <v>346</v>
      </c>
      <c r="I90" s="26">
        <v>0</v>
      </c>
      <c r="J90" s="26">
        <v>0</v>
      </c>
      <c r="K90" s="26">
        <v>0</v>
      </c>
      <c r="L90" s="51">
        <v>43804</v>
      </c>
      <c r="M90" s="32"/>
      <c r="N90" s="32"/>
      <c r="O90" s="32"/>
      <c r="P90" s="32" t="s">
        <v>281</v>
      </c>
      <c r="Q90" s="32"/>
      <c r="R90" s="33" t="s">
        <v>288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</row>
    <row r="91" spans="1:189" ht="87.6" customHeight="1" x14ac:dyDescent="0.25">
      <c r="A91" s="16">
        <v>86</v>
      </c>
      <c r="B91" s="42" t="s">
        <v>396</v>
      </c>
      <c r="C91" s="31"/>
      <c r="D91" s="25">
        <f t="shared" si="8"/>
        <v>0</v>
      </c>
      <c r="E91" s="26"/>
      <c r="F91" s="26"/>
      <c r="G91" s="26"/>
      <c r="H91" s="25" t="s">
        <v>346</v>
      </c>
      <c r="I91" s="26"/>
      <c r="J91" s="26"/>
      <c r="K91" s="26"/>
      <c r="L91" s="51">
        <v>43804</v>
      </c>
      <c r="M91" s="32"/>
      <c r="N91" s="32"/>
      <c r="O91" s="32"/>
      <c r="P91" s="32"/>
      <c r="Q91" s="32"/>
      <c r="R91" s="33" t="s">
        <v>287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</row>
    <row r="92" spans="1:189" ht="96" customHeight="1" x14ac:dyDescent="0.25">
      <c r="A92" s="16">
        <v>87</v>
      </c>
      <c r="B92" s="42" t="s">
        <v>397</v>
      </c>
      <c r="C92" s="24" t="s">
        <v>102</v>
      </c>
      <c r="D92" s="25">
        <f t="shared" si="8"/>
        <v>0</v>
      </c>
      <c r="E92" s="26"/>
      <c r="F92" s="26"/>
      <c r="G92" s="26"/>
      <c r="H92" s="25" t="s">
        <v>346</v>
      </c>
      <c r="I92" s="26">
        <v>10</v>
      </c>
      <c r="J92" s="26">
        <v>10</v>
      </c>
      <c r="K92" s="26">
        <v>10</v>
      </c>
      <c r="L92" s="51">
        <v>43804</v>
      </c>
      <c r="M92" s="32"/>
      <c r="N92" s="32"/>
      <c r="O92" s="32"/>
      <c r="P92" s="32" t="s">
        <v>282</v>
      </c>
      <c r="Q92" s="32"/>
      <c r="R92" s="33" t="s">
        <v>286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</row>
    <row r="93" spans="1:189" s="13" customFormat="1" ht="111.6" customHeight="1" x14ac:dyDescent="0.25">
      <c r="A93" s="16">
        <v>88</v>
      </c>
      <c r="B93" s="42" t="s">
        <v>398</v>
      </c>
      <c r="C93" s="31" t="s">
        <v>102</v>
      </c>
      <c r="D93" s="25">
        <f t="shared" si="8"/>
        <v>0</v>
      </c>
      <c r="E93" s="26"/>
      <c r="F93" s="26"/>
      <c r="G93" s="26"/>
      <c r="H93" s="25" t="s">
        <v>346</v>
      </c>
      <c r="I93" s="26">
        <v>6</v>
      </c>
      <c r="J93" s="26">
        <v>6</v>
      </c>
      <c r="K93" s="26">
        <v>6</v>
      </c>
      <c r="L93" s="51">
        <v>43804</v>
      </c>
      <c r="M93" s="32"/>
      <c r="N93" s="32"/>
      <c r="O93" s="32"/>
      <c r="P93" s="32" t="s">
        <v>284</v>
      </c>
      <c r="Q93" s="32"/>
      <c r="R93" s="33" t="s">
        <v>285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</row>
    <row r="94" spans="1:189" ht="84" customHeight="1" x14ac:dyDescent="0.25">
      <c r="A94" s="16">
        <v>89</v>
      </c>
      <c r="B94" s="42" t="s">
        <v>103</v>
      </c>
      <c r="C94" s="24" t="s">
        <v>11</v>
      </c>
      <c r="D94" s="25" t="s">
        <v>220</v>
      </c>
      <c r="E94" s="26"/>
      <c r="F94" s="26"/>
      <c r="G94" s="26"/>
      <c r="H94" s="25" t="s">
        <v>220</v>
      </c>
      <c r="I94" s="26"/>
      <c r="J94" s="26"/>
      <c r="K94" s="26"/>
      <c r="L94" s="27"/>
      <c r="M94" s="32" t="s">
        <v>163</v>
      </c>
      <c r="N94" s="32" t="s">
        <v>163</v>
      </c>
      <c r="O94" s="32"/>
      <c r="P94" s="32"/>
      <c r="Q94" s="32" t="s">
        <v>104</v>
      </c>
      <c r="R94" s="33" t="s">
        <v>104</v>
      </c>
    </row>
    <row r="95" spans="1:189" ht="66.75" customHeight="1" x14ac:dyDescent="0.25">
      <c r="A95" s="16">
        <v>90</v>
      </c>
      <c r="B95" s="42" t="s">
        <v>105</v>
      </c>
      <c r="C95" s="24" t="s">
        <v>11</v>
      </c>
      <c r="D95" s="25" t="s">
        <v>220</v>
      </c>
      <c r="E95" s="26"/>
      <c r="F95" s="26"/>
      <c r="G95" s="26"/>
      <c r="H95" s="25" t="s">
        <v>220</v>
      </c>
      <c r="I95" s="26"/>
      <c r="J95" s="26"/>
      <c r="K95" s="26"/>
      <c r="L95" s="27"/>
      <c r="M95" s="32" t="s">
        <v>197</v>
      </c>
      <c r="N95" s="32" t="s">
        <v>180</v>
      </c>
      <c r="O95" s="32"/>
      <c r="P95" s="32"/>
      <c r="Q95" s="32" t="s">
        <v>104</v>
      </c>
      <c r="R95" s="33" t="s">
        <v>104</v>
      </c>
    </row>
    <row r="96" spans="1:189" ht="70.5" customHeight="1" x14ac:dyDescent="0.25">
      <c r="A96" s="16">
        <v>91</v>
      </c>
      <c r="B96" s="42" t="s">
        <v>106</v>
      </c>
      <c r="C96" s="24" t="s">
        <v>11</v>
      </c>
      <c r="D96" s="25" t="s">
        <v>220</v>
      </c>
      <c r="E96" s="26"/>
      <c r="F96" s="26"/>
      <c r="G96" s="26"/>
      <c r="H96" s="25" t="s">
        <v>220</v>
      </c>
      <c r="I96" s="26"/>
      <c r="J96" s="26"/>
      <c r="K96" s="26"/>
      <c r="L96" s="27"/>
      <c r="M96" s="32" t="s">
        <v>198</v>
      </c>
      <c r="N96" s="32" t="s">
        <v>181</v>
      </c>
      <c r="O96" s="32"/>
      <c r="P96" s="32"/>
      <c r="Q96" s="32" t="s">
        <v>107</v>
      </c>
      <c r="R96" s="33" t="s">
        <v>107</v>
      </c>
    </row>
    <row r="97" spans="1:18" ht="79.5" customHeight="1" x14ac:dyDescent="0.25">
      <c r="A97" s="16">
        <v>92</v>
      </c>
      <c r="B97" s="42" t="s">
        <v>108</v>
      </c>
      <c r="C97" s="24" t="s">
        <v>11</v>
      </c>
      <c r="D97" s="25" t="s">
        <v>220</v>
      </c>
      <c r="E97" s="26"/>
      <c r="F97" s="26"/>
      <c r="G97" s="26"/>
      <c r="H97" s="25" t="s">
        <v>220</v>
      </c>
      <c r="I97" s="26"/>
      <c r="J97" s="26"/>
      <c r="K97" s="26"/>
      <c r="L97" s="27"/>
      <c r="M97" s="28" t="s">
        <v>199</v>
      </c>
      <c r="N97" s="28" t="s">
        <v>182</v>
      </c>
      <c r="O97" s="28"/>
      <c r="P97" s="28"/>
      <c r="Q97" s="28" t="s">
        <v>109</v>
      </c>
      <c r="R97" s="29" t="s">
        <v>109</v>
      </c>
    </row>
    <row r="98" spans="1:18" ht="95.25" thickBot="1" x14ac:dyDescent="0.3">
      <c r="A98" s="16">
        <v>93</v>
      </c>
      <c r="B98" s="56" t="s">
        <v>110</v>
      </c>
      <c r="C98" s="57" t="s">
        <v>102</v>
      </c>
      <c r="D98" s="58" t="s">
        <v>220</v>
      </c>
      <c r="E98" s="59"/>
      <c r="F98" s="59"/>
      <c r="G98" s="59"/>
      <c r="H98" s="58" t="s">
        <v>220</v>
      </c>
      <c r="I98" s="59"/>
      <c r="J98" s="59"/>
      <c r="K98" s="59"/>
      <c r="L98" s="60"/>
      <c r="M98" s="61" t="s">
        <v>254</v>
      </c>
      <c r="N98" s="61" t="s">
        <v>183</v>
      </c>
      <c r="O98" s="61"/>
      <c r="P98" s="61"/>
      <c r="Q98" s="61" t="s">
        <v>111</v>
      </c>
      <c r="R98" s="62" t="s">
        <v>111</v>
      </c>
    </row>
    <row r="99" spans="1:18" x14ac:dyDescent="0.25">
      <c r="A99" s="81"/>
      <c r="B99" s="63"/>
      <c r="C99" s="13"/>
      <c r="D99" s="64"/>
      <c r="E99" s="64"/>
      <c r="F99" s="64"/>
      <c r="G99" s="64"/>
      <c r="H99" s="64"/>
      <c r="I99" s="65"/>
      <c r="J99" s="65"/>
      <c r="K99" s="65"/>
      <c r="L99" s="13"/>
      <c r="M99" s="66" t="s">
        <v>157</v>
      </c>
      <c r="N99" s="63" t="s">
        <v>332</v>
      </c>
      <c r="O99" s="13"/>
      <c r="P99" s="13"/>
      <c r="R99" s="67" t="s">
        <v>158</v>
      </c>
    </row>
    <row r="100" spans="1:18" x14ac:dyDescent="0.25">
      <c r="A100" s="82"/>
      <c r="C100" s="13"/>
      <c r="D100" s="64"/>
      <c r="E100" s="64"/>
      <c r="F100" s="64"/>
      <c r="G100" s="64"/>
      <c r="H100" s="64"/>
      <c r="I100" s="65"/>
      <c r="J100" s="65"/>
      <c r="K100" s="65"/>
      <c r="L100" s="13"/>
      <c r="M100" s="13"/>
      <c r="N100" s="13"/>
      <c r="O100" s="13"/>
      <c r="P100" s="13"/>
    </row>
    <row r="101" spans="1:18" x14ac:dyDescent="0.25">
      <c r="A101" s="82"/>
      <c r="C101" s="13"/>
      <c r="D101" s="64"/>
      <c r="E101" s="64"/>
      <c r="F101" s="64"/>
      <c r="G101" s="64"/>
      <c r="H101" s="64"/>
      <c r="I101" s="65"/>
      <c r="J101" s="65"/>
      <c r="K101" s="65"/>
      <c r="L101" s="13"/>
      <c r="M101" s="13"/>
      <c r="N101" s="13"/>
      <c r="O101" s="13"/>
      <c r="P101" s="13"/>
    </row>
    <row r="102" spans="1:18" x14ac:dyDescent="0.25">
      <c r="A102" s="82"/>
      <c r="C102" s="13"/>
      <c r="D102" s="64"/>
      <c r="E102" s="64"/>
      <c r="F102" s="64"/>
      <c r="G102" s="64"/>
      <c r="H102" s="64"/>
      <c r="I102" s="65"/>
      <c r="J102" s="65"/>
      <c r="K102" s="65"/>
      <c r="L102" s="13"/>
      <c r="M102" s="13"/>
      <c r="N102" s="13"/>
      <c r="O102" s="13"/>
      <c r="P102" s="13"/>
    </row>
    <row r="103" spans="1:18" x14ac:dyDescent="0.25">
      <c r="A103" s="82"/>
      <c r="C103" s="13"/>
      <c r="D103" s="64"/>
      <c r="E103" s="64"/>
      <c r="F103" s="64"/>
      <c r="G103" s="64"/>
      <c r="H103" s="64"/>
      <c r="I103" s="65"/>
      <c r="J103" s="65"/>
      <c r="K103" s="65"/>
      <c r="L103" s="13"/>
      <c r="M103" s="13"/>
      <c r="N103" s="13"/>
      <c r="O103" s="13"/>
      <c r="P103" s="13"/>
    </row>
    <row r="104" spans="1:18" x14ac:dyDescent="0.25">
      <c r="A104" s="82"/>
      <c r="C104" s="13"/>
      <c r="D104" s="64"/>
      <c r="E104" s="64"/>
      <c r="F104" s="64"/>
      <c r="G104" s="64"/>
      <c r="H104" s="64"/>
      <c r="I104" s="65"/>
      <c r="J104" s="65"/>
      <c r="K104" s="65"/>
      <c r="L104" s="13"/>
      <c r="M104" s="13"/>
      <c r="N104" s="13"/>
      <c r="O104" s="13"/>
      <c r="P104" s="13"/>
    </row>
    <row r="105" spans="1:18" x14ac:dyDescent="0.25">
      <c r="A105" s="82"/>
      <c r="C105" s="13"/>
      <c r="D105" s="64"/>
      <c r="E105" s="64"/>
      <c r="F105" s="64"/>
      <c r="G105" s="64"/>
      <c r="H105" s="64"/>
      <c r="I105" s="65"/>
      <c r="J105" s="65"/>
      <c r="K105" s="65"/>
      <c r="L105" s="13"/>
      <c r="M105" s="13"/>
      <c r="N105" s="13"/>
      <c r="O105" s="13"/>
      <c r="P105" s="13"/>
    </row>
    <row r="106" spans="1:18" x14ac:dyDescent="0.25">
      <c r="A106" s="82"/>
      <c r="C106" s="13"/>
      <c r="D106" s="64"/>
      <c r="E106" s="64"/>
      <c r="F106" s="64"/>
      <c r="G106" s="64"/>
      <c r="H106" s="64"/>
      <c r="I106" s="65"/>
      <c r="J106" s="65"/>
      <c r="K106" s="65"/>
      <c r="L106" s="13"/>
      <c r="M106" s="13"/>
      <c r="N106" s="13"/>
      <c r="O106" s="13"/>
      <c r="P106" s="13"/>
    </row>
    <row r="107" spans="1:18" x14ac:dyDescent="0.25">
      <c r="A107" s="82"/>
      <c r="C107" s="13"/>
      <c r="D107" s="64"/>
      <c r="E107" s="64"/>
      <c r="F107" s="64"/>
      <c r="G107" s="64"/>
      <c r="H107" s="64"/>
      <c r="I107" s="65"/>
      <c r="J107" s="65"/>
      <c r="K107" s="65"/>
      <c r="L107" s="13"/>
      <c r="M107" s="13"/>
      <c r="N107" s="13"/>
      <c r="O107" s="13"/>
      <c r="P107" s="13"/>
    </row>
  </sheetData>
  <sheetProtection formatCells="0" formatRows="0"/>
  <customSheetViews>
    <customSheetView guid="{8E045EE5-5695-459E-8321-39D72F7FEF23}" scale="60" showPageBreaks="1" fitToPage="1">
      <pane xSplit="2" ySplit="5" topLeftCell="C119" activePane="bottomRight" state="frozen"/>
      <selection pane="bottomRight" activeCell="B51" sqref="B51"/>
      <pageMargins left="0.39370078740157483" right="0.19685039370078741" top="0.19685039370078741" bottom="0.19685039370078741" header="0.31496062992125984" footer="0.31496062992125984"/>
      <pageSetup paperSize="9" scale="23" fitToHeight="10" orientation="portrait" r:id="rId1"/>
    </customSheetView>
    <customSheetView guid="{81156B24-267E-470C-9C75-019830F69E82}" scale="60" fitToPage="1">
      <pane xSplit="2" ySplit="5" topLeftCell="C381" activePane="bottomRight" state="frozen"/>
      <selection pane="bottomRight" activeCell="O383" sqref="O383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"/>
    </customSheetView>
    <customSheetView guid="{4D8F7DEC-1204-428E-9EF6-D4EFD073B988}" scale="60" fitToPage="1">
      <pane xSplit="2" ySplit="5" topLeftCell="C402" activePane="bottomRight" state="frozen"/>
      <selection pane="bottomRight" activeCell="F374" sqref="F374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3"/>
    </customSheetView>
    <customSheetView guid="{12ABA685-7A61-4B96-AE07-C60C8BB2DBEC}" scale="60" fitToPage="1">
      <pane xSplit="2" ySplit="5" topLeftCell="D171" activePane="bottomRight" state="frozen"/>
      <selection pane="bottomRight" activeCell="M198" sqref="M198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4"/>
    </customSheetView>
    <customSheetView guid="{AA56D0DE-6F2F-4CFA-9BF8-E3C3CB3D024E}" scale="60" fitToPage="1">
      <pane xSplit="2" ySplit="5" topLeftCell="C345" activePane="bottomRight" state="frozen"/>
      <selection pane="bottomRight" activeCell="Q347" sqref="Q347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5"/>
    </customSheetView>
    <customSheetView guid="{9A403683-9730-43EA-A104-03F7009731B0}" scale="60" fitToPage="1">
      <pane xSplit="2" ySplit="5" topLeftCell="C379" activePane="bottomRight" state="frozen"/>
      <selection pane="bottomRight" activeCell="D381" sqref="D381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6"/>
    </customSheetView>
    <customSheetView guid="{3CAE0D19-20BF-455A-8CFC-D5B27208FB16}" scale="60" fitToPage="1">
      <pane xSplit="2" ySplit="5" topLeftCell="C726" activePane="bottomRight" state="frozen"/>
      <selection pane="bottomRight" activeCell="J727" sqref="J727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7"/>
    </customSheetView>
    <customSheetView guid="{6B36B0DB-BFCF-4CF0-B5A4-C64A3DCFFED2}" scale="60" fitToPage="1">
      <pane xSplit="2" ySplit="5" topLeftCell="C899" activePane="bottomRight" state="frozen"/>
      <selection pane="bottomRight" activeCell="A483" sqref="A483:A491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8"/>
    </customSheetView>
    <customSheetView guid="{4883BB54-8BA7-4A18-BED2-A23C65EFE847}" scale="60" fitToPage="1">
      <pane xSplit="2" ySplit="5" topLeftCell="C898" activePane="bottomRight" state="frozen"/>
      <selection pane="bottomRight" activeCell="L726" sqref="L726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9"/>
    </customSheetView>
    <customSheetView guid="{BA84AE6F-6B07-4817-994E-E0FEC6DA3A98}" scale="60" fitToPage="1">
      <pane xSplit="2" ySplit="5" topLeftCell="C444" activePane="bottomRight" state="frozen"/>
      <selection pane="bottomRight" activeCell="K448" sqref="K448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0"/>
    </customSheetView>
    <customSheetView guid="{BCAA4754-2701-4744-ABC0-C970E4698BE3}" scale="60" fitToPage="1">
      <pane xSplit="2" ySplit="5" topLeftCell="C774" activePane="bottomRight" state="frozen"/>
      <selection pane="bottomRight" activeCell="J673" sqref="J673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1"/>
    </customSheetView>
    <customSheetView guid="{6D67E31D-4ACC-485F-BB31-0824977FFAF5}" scale="60" fitToPage="1">
      <pane xSplit="2" ySplit="5" topLeftCell="C684" activePane="bottomRight" state="frozen"/>
      <selection pane="bottomRight" activeCell="G664" sqref="G664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2"/>
    </customSheetView>
    <customSheetView guid="{68B0362F-D22C-4988-A67B-CA36629377B5}" scale="60" fitToPage="1" hiddenRows="1">
      <pane xSplit="2" ySplit="5" topLeftCell="C885" activePane="bottomRight" state="frozen"/>
      <selection pane="bottomRight" activeCell="R915" sqref="R915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3"/>
    </customSheetView>
    <customSheetView guid="{763CE716-6EFA-4D19-A173-AA0FC2652778}" scale="60" fitToPage="1">
      <pane xSplit="2" ySplit="5" topLeftCell="G687" activePane="bottomRight" state="frozen"/>
      <selection pane="bottomRight" activeCell="N711" sqref="N711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4"/>
    </customSheetView>
    <customSheetView guid="{1F5374D2-69F5-4B58-BB01-C21C4C4539E0}" scale="60" fitToPage="1">
      <pane xSplit="2" ySplit="5" topLeftCell="P896" activePane="bottomRight" state="frozen"/>
      <selection pane="bottomRight" activeCell="R502" sqref="R502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5"/>
    </customSheetView>
    <customSheetView guid="{23CD0387-DDD0-4813-92C3-C5AFC86E804D}" scale="60" fitToPage="1">
      <pane xSplit="2" ySplit="5" topLeftCell="C721" activePane="bottomRight" state="frozen"/>
      <selection pane="bottomRight" activeCell="E727" sqref="E727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6"/>
    </customSheetView>
    <customSheetView guid="{93903C6D-73F9-484E-AD26-A4392A0D745B}" scale="60" fitToPage="1">
      <pane xSplit="2" ySplit="5" topLeftCell="C109" activePane="bottomRight" state="frozen"/>
      <selection pane="bottomRight" activeCell="H115" sqref="H115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7"/>
    </customSheetView>
    <customSheetView guid="{DDAB919A-941A-4B45-8078-331EC1291876}" scale="60" fitToPage="1">
      <pane xSplit="2" ySplit="5" topLeftCell="C768" activePane="bottomRight" state="frozen"/>
      <selection pane="bottomRight" activeCell="R772" sqref="R772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8"/>
    </customSheetView>
    <customSheetView guid="{031B7EB9-F4BF-4801-B389-828693970513}" scale="60" fitToPage="1">
      <pane xSplit="2" ySplit="5" topLeftCell="C81" activePane="bottomRight" state="frozen"/>
      <selection pane="bottomRight" activeCell="N367" sqref="N367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19"/>
    </customSheetView>
    <customSheetView guid="{035BC39B-B6C6-4752-9AB9-4FA8A539C3A3}" scale="70" fitToPage="1">
      <pane xSplit="2" ySplit="5" topLeftCell="C240" activePane="bottomRight" state="frozen"/>
      <selection pane="bottomRight" activeCell="K249" sqref="K249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0"/>
    </customSheetView>
    <customSheetView guid="{68177E74-F07E-460D-9FA8-F6EE452CDEED}" scale="60" fitToPage="1">
      <pane xSplit="2" ySplit="5" topLeftCell="D373" activePane="bottomRight" state="frozen"/>
      <selection pane="bottomRight" activeCell="H375" sqref="H375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1"/>
    </customSheetView>
    <customSheetView guid="{5B80C6DE-930C-4C20-8C62-9C92CBA49224}" scale="60" fitToPage="1">
      <pane xSplit="2" ySplit="5" topLeftCell="C396" activePane="bottomRight" state="frozen"/>
      <selection pane="bottomRight" activeCell="D403" sqref="D403"/>
      <pageMargins left="0.39370078740157483" right="0.19685039370078741" top="0.19685039370078741" bottom="0.19685039370078741" header="0.31496062992125984" footer="0.31496062992125984"/>
      <pageSetup paperSize="9" scale="21" fitToHeight="10" orientation="landscape" r:id="rId22"/>
    </customSheetView>
    <customSheetView guid="{52A02A46-8D50-414F-A1DC-C74D94D9FD01}" scale="50" fitToPage="1">
      <pane xSplit="2" ySplit="5" topLeftCell="C6" activePane="bottomRight" state="frozen"/>
      <selection pane="bottomRight" activeCell="O6" sqref="O6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3"/>
    </customSheetView>
    <customSheetView guid="{83946CB5-1CDF-4363-A302-8CF3E3AEE7C4}" scale="60" fitToPage="1">
      <pane xSplit="2" ySplit="5" topLeftCell="C300" activePane="bottomRight" state="frozen"/>
      <selection pane="bottomRight" activeCell="O321" sqref="O321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4"/>
    </customSheetView>
    <customSheetView guid="{493C764D-E054-444E-A6DF-E9F78F4F99E4}" scale="60" fitToPage="1">
      <pane xSplit="2" ySplit="5" topLeftCell="C327" activePane="bottomRight" state="frozen"/>
      <selection pane="bottomRight" activeCell="H339" sqref="H339"/>
      <pageMargins left="0.39370078740157483" right="0.19685039370078741" top="0.19685039370078741" bottom="0.19685039370078741" header="0.31496062992125984" footer="0.31496062992125984"/>
      <pageSetup paperSize="9" scale="20" fitToHeight="10" orientation="landscape" r:id="rId25"/>
    </customSheetView>
  </customSheetViews>
  <mergeCells count="11">
    <mergeCell ref="A99:A107"/>
    <mergeCell ref="A2:R2"/>
    <mergeCell ref="A4:A5"/>
    <mergeCell ref="B4:B5"/>
    <mergeCell ref="C4:C5"/>
    <mergeCell ref="D4:G4"/>
    <mergeCell ref="H4:K4"/>
    <mergeCell ref="M4:N4"/>
    <mergeCell ref="O4:P4"/>
    <mergeCell ref="Q4:R4"/>
    <mergeCell ref="L4:L5"/>
  </mergeCells>
  <hyperlinks>
    <hyperlink ref="O63" location="Лист2!A2" display="Лист2!A2" xr:uid="{00000000-0004-0000-0000-000000000000}"/>
  </hyperlinks>
  <pageMargins left="0.39370078740157483" right="0.19685039370078741" top="0.19685039370078741" bottom="0.19685039370078741" header="0.31496062992125984" footer="0.31496062992125984"/>
  <pageSetup paperSize="9" scale="34" fitToHeight="10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14617</dc:creator>
  <cp:lastModifiedBy>vorobeva</cp:lastModifiedBy>
  <cp:lastPrinted>2019-12-09T11:59:54Z</cp:lastPrinted>
  <dcterms:created xsi:type="dcterms:W3CDTF">2016-08-16T08:53:09Z</dcterms:created>
  <dcterms:modified xsi:type="dcterms:W3CDTF">2019-12-10T11:03:48Z</dcterms:modified>
</cp:coreProperties>
</file>